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ción Normal" sheetId="1" state="visible" r:id="rId3"/>
    <sheet name="CHI cuadrado" sheetId="2" state="visible" r:id="rId4"/>
    <sheet name="V Cramer" sheetId="3" state="visible" r:id="rId5"/>
    <sheet name="t Student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<sst xmlns="http://schemas.openxmlformats.org/spreadsheetml/2006/main" count="44" uniqueCount="37">
  <si>
    <t xml:space="preserve">Media</t>
  </si>
  <si>
    <t xml:space="preserve">Desviación STD</t>
  </si>
  <si>
    <t xml:space="preserve">a</t>
  </si>
  <si>
    <t xml:space="preserve">Funcion de densidad</t>
  </si>
  <si>
    <t xml:space="preserve">Función de distribución</t>
  </si>
  <si>
    <t xml:space="preserve">Z</t>
  </si>
  <si>
    <t xml:space="preserve">m</t>
  </si>
  <si>
    <t xml:space="preserve">σ</t>
  </si>
  <si>
    <t xml:space="preserve">Prob(X=a)</t>
  </si>
  <si>
    <t xml:space="preserve">Prob(X≤ a)</t>
  </si>
  <si>
    <t xml:space="preserve">z=(a-m)/σ</t>
  </si>
  <si>
    <r>
      <rPr>
        <sz val="12"/>
        <rFont val="Times New Roman"/>
        <family val="1"/>
      </rPr>
      <t xml:space="preserve">La función de densidad de probabilidad  se utiliza para describir la probabilidad de que una variable aleatoria continua tome un valor específico </t>
    </r>
    <r>
      <rPr>
        <b val="true"/>
        <u val="single"/>
        <sz val="14"/>
        <rFont val="Times New Roman"/>
        <family val="1"/>
      </rPr>
      <t xml:space="preserve">a.</t>
    </r>
  </si>
  <si>
    <r>
      <rPr>
        <sz val="12"/>
        <rFont val="Times New Roman"/>
        <family val="1"/>
      </rPr>
      <t xml:space="preserve">La función de distribución describe la probabilidad de que una variable aleatoria (continua o discreta) tome un valor menor o igual a un valor específico </t>
    </r>
    <r>
      <rPr>
        <b val="true"/>
        <u val="single"/>
        <sz val="14"/>
        <rFont val="Times New Roman"/>
        <family val="1"/>
      </rPr>
      <t xml:space="preserve">a</t>
    </r>
    <r>
      <rPr>
        <sz val="12"/>
        <rFont val="Times New Roman"/>
        <family val="1"/>
      </rPr>
      <t xml:space="preserve">. </t>
    </r>
  </si>
  <si>
    <t xml:space="preserve">Funcion distribución</t>
  </si>
  <si>
    <t xml:space="preserve">Probabilidad</t>
  </si>
  <si>
    <t xml:space="preserve">Grados de Libertad</t>
  </si>
  <si>
    <t xml:space="preserve">    CHI² ______  (a)</t>
  </si>
  <si>
    <t xml:space="preserve">Frecuencias</t>
  </si>
  <si>
    <t xml:space="preserve">Prueba CHI²</t>
  </si>
  <si>
    <t xml:space="preserve">Observadas</t>
  </si>
  <si>
    <t xml:space="preserve">Esperadas</t>
  </si>
  <si>
    <t xml:space="preserve"> </t>
  </si>
  <si>
    <t xml:space="preserve">Prueba -Test de inferencia</t>
  </si>
  <si>
    <r>
      <rPr>
        <b val="true"/>
        <sz val="11"/>
        <color theme="1"/>
        <rFont val="Aptos Narrow"/>
        <family val="2"/>
      </rPr>
      <t xml:space="preserve">Medida fuerza de la relación </t>
    </r>
    <r>
      <rPr>
        <b val="true"/>
        <sz val="10"/>
        <color theme="1"/>
        <rFont val="Aptos Narrow"/>
        <family val="2"/>
      </rPr>
      <t xml:space="preserve">(tamaño del efecto)</t>
    </r>
  </si>
  <si>
    <t xml:space="preserve">Valor de Chi²</t>
  </si>
  <si>
    <t xml:space="preserve">Tamaño muestra N</t>
  </si>
  <si>
    <t xml:space="preserve">Numero de filas</t>
  </si>
  <si>
    <t xml:space="preserve">Numero columnas</t>
  </si>
  <si>
    <r>
      <rPr>
        <b val="true"/>
        <sz val="11"/>
        <color rgb="FF000000"/>
        <rFont val="Aptos Narrow"/>
        <family val="0"/>
      </rPr>
      <t xml:space="preserve">Valor calculado</t>
    </r>
    <r>
      <rPr>
        <sz val="11"/>
        <color rgb="FF000000"/>
        <rFont val="Aptos Narrow"/>
        <family val="0"/>
      </rPr>
      <t xml:space="preserve"> de  </t>
    </r>
    <r>
      <rPr>
        <b val="true"/>
        <sz val="11"/>
        <color rgb="FF000000"/>
        <rFont val="Aptos Narrow"/>
        <family val="0"/>
      </rPr>
      <t xml:space="preserve">C </t>
    </r>
  </si>
  <si>
    <r>
      <rPr>
        <b val="true"/>
        <sz val="11"/>
        <color rgb="FF000000"/>
        <rFont val="Aptos Narrow"/>
        <family val="0"/>
      </rPr>
      <t xml:space="preserve">Valor calculado</t>
    </r>
    <r>
      <rPr>
        <sz val="11"/>
        <color rgb="FF000000"/>
        <rFont val="Aptos Narrow"/>
        <family val="0"/>
      </rPr>
      <t xml:space="preserve"> de  </t>
    </r>
    <r>
      <rPr>
        <b val="true"/>
        <sz val="11"/>
        <color rgb="FF000000"/>
        <rFont val="Aptos Narrow"/>
        <family val="0"/>
      </rPr>
      <t xml:space="preserve">V</t>
    </r>
  </si>
  <si>
    <t xml:space="preserve">Grados de libertad</t>
  </si>
  <si>
    <t xml:space="preserve">Chi o Ji cuadrado</t>
  </si>
  <si>
    <t xml:space="preserve">Coeficiente de       contingencia  C              y                  V de Cramer            </t>
  </si>
  <si>
    <t xml:space="preserve">Variable</t>
  </si>
  <si>
    <t xml:space="preserve">Grados Libertad</t>
  </si>
  <si>
    <t xml:space="preserve">t. Student probabilidad</t>
  </si>
  <si>
    <t xml:space="preserve">t Student cola derecha probabilidad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</si>
</sst>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;[RED]\-0.000"/>
    <numFmt numFmtId="166" formatCode="#,##0.00000"/>
    <numFmt numFmtId="167" formatCode="0.00000;[RED]\-0.00000"/>
    <numFmt numFmtId="168" formatCode="#,##0.0000;[RED]\-#,##0.0000"/>
    <numFmt numFmtId="169" formatCode="#,##0.0000"/>
    <numFmt numFmtId="170" formatCode="#,##0.000"/>
    <numFmt numFmtId="171" formatCode="@"/>
    <numFmt numFmtId="172" formatCode="General"/>
    <numFmt numFmtId="173" formatCode="0.00000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7B59"/>
      <name val="Arial"/>
      <family val="2"/>
    </font>
    <font>
      <sz val="10"/>
      <color rgb="FF3465A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 val="true"/>
      <u val="single"/>
      <sz val="14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b val="true"/>
      <sz val="12"/>
      <color theme="1"/>
      <name val="Aptos Narrow"/>
      <family val="2"/>
    </font>
    <font>
      <b val="true"/>
      <sz val="11"/>
      <color theme="1"/>
      <name val="Aptos Narrow"/>
      <family val="2"/>
    </font>
    <font>
      <b val="true"/>
      <sz val="10"/>
      <color theme="1"/>
      <name val="Aptos Narrow"/>
      <family val="2"/>
    </font>
    <font>
      <b val="true"/>
      <sz val="11"/>
      <color rgb="FF000000"/>
      <name val="Aptos Narrow"/>
      <family val="0"/>
    </font>
    <font>
      <sz val="11"/>
      <color rgb="FF000000"/>
      <name val="Aptos Narrow"/>
      <family val="0"/>
    </font>
    <font>
      <b val="true"/>
      <sz val="10"/>
      <name val="Arial"/>
      <family val="2"/>
    </font>
    <font>
      <sz val="11"/>
      <color theme="1"/>
      <name val="Aptos Narrow"/>
      <family val="2"/>
    </font>
    <font>
      <b val="true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00A933"/>
      </left>
      <right/>
      <top style="medium">
        <color rgb="FF00A933"/>
      </top>
      <bottom/>
      <diagonal/>
    </border>
    <border diagonalUp="false" diagonalDown="false">
      <left/>
      <right style="medium">
        <color rgb="FF00A933"/>
      </right>
      <top style="medium">
        <color rgb="FF00A933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00A933"/>
      </left>
      <right/>
      <top/>
      <bottom style="medium">
        <color rgb="FF00A933"/>
      </bottom>
      <diagonal/>
    </border>
    <border diagonalUp="false" diagonalDown="false">
      <left/>
      <right style="medium">
        <color rgb="FF00A933"/>
      </right>
      <top/>
      <bottom style="medium">
        <color rgb="FF00A933"/>
      </bottom>
      <diagonal/>
    </border>
    <border diagonalUp="false" diagonalDown="false">
      <left style="medium">
        <color rgb="FFFF0000"/>
      </left>
      <right/>
      <top style="thin">
        <color rgb="FFDDDDDD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medium">
        <color rgb="FF00A933"/>
      </left>
      <right style="medium">
        <color rgb="FF00A933"/>
      </right>
      <top style="medium">
        <color rgb="FF00A933"/>
      </top>
      <bottom/>
      <diagonal/>
    </border>
    <border diagonalUp="false" diagonalDown="false">
      <left style="medium">
        <color rgb="FF00A933"/>
      </left>
      <right style="medium">
        <color rgb="FF00A933"/>
      </right>
      <top/>
      <bottom style="medium">
        <color rgb="FF00A9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5CE"/>
      <rgbColor rgb="FFCCFFFF"/>
      <rgbColor rgb="FF660066"/>
      <rgbColor rgb="FFFF7B59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3465A4"/>
      <rgbColor rgb="FF969696"/>
      <rgbColor rgb="FF00458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Campana de GAUSS (Dist. Normal)
Funciones de Densidad y de Distribución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75020512352995"/>
          <c:y val="0.0783196115685033"/>
          <c:w val="0.84273862703984"/>
          <c:h val="0.80353247484343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18000">
              <a:solidFill>
                <a:srgbClr val="004586"/>
              </a:solidFill>
              <a:round/>
            </a:ln>
          </c:spPr>
          <c:marker>
            <c:symbol val="circle"/>
            <c:size val="2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'Distribución Normal'!$C$50:$C$130</c:f>
              <c:strCache>
                <c:ptCount val="81"/>
                <c:pt idx="0">
                  <c:v>-4,000</c:v>
                </c:pt>
                <c:pt idx="1">
                  <c:v>-3,900</c:v>
                </c:pt>
                <c:pt idx="2">
                  <c:v>-3,800</c:v>
                </c:pt>
                <c:pt idx="3">
                  <c:v>-3,700</c:v>
                </c:pt>
                <c:pt idx="4">
                  <c:v>-3,600</c:v>
                </c:pt>
                <c:pt idx="5">
                  <c:v>-3,500</c:v>
                </c:pt>
                <c:pt idx="6">
                  <c:v>-3,400</c:v>
                </c:pt>
                <c:pt idx="7">
                  <c:v>-3,300</c:v>
                </c:pt>
                <c:pt idx="8">
                  <c:v>-3,200</c:v>
                </c:pt>
                <c:pt idx="9">
                  <c:v>-3,100</c:v>
                </c:pt>
                <c:pt idx="10">
                  <c:v>-3,000</c:v>
                </c:pt>
                <c:pt idx="11">
                  <c:v>-2,900</c:v>
                </c:pt>
                <c:pt idx="12">
                  <c:v>-2,800</c:v>
                </c:pt>
                <c:pt idx="13">
                  <c:v>-2,700</c:v>
                </c:pt>
                <c:pt idx="14">
                  <c:v>-2,600</c:v>
                </c:pt>
                <c:pt idx="15">
                  <c:v>-2,500</c:v>
                </c:pt>
                <c:pt idx="16">
                  <c:v>-2,400</c:v>
                </c:pt>
                <c:pt idx="17">
                  <c:v>-2,300</c:v>
                </c:pt>
                <c:pt idx="18">
                  <c:v>-2,200</c:v>
                </c:pt>
                <c:pt idx="19">
                  <c:v>-2,100</c:v>
                </c:pt>
                <c:pt idx="20">
                  <c:v>-2,000</c:v>
                </c:pt>
                <c:pt idx="21">
                  <c:v>-1,900</c:v>
                </c:pt>
                <c:pt idx="22">
                  <c:v>-1,800</c:v>
                </c:pt>
                <c:pt idx="23">
                  <c:v>-1,700</c:v>
                </c:pt>
                <c:pt idx="24">
                  <c:v>-1,600</c:v>
                </c:pt>
                <c:pt idx="25">
                  <c:v>-1,500</c:v>
                </c:pt>
                <c:pt idx="26">
                  <c:v>-1,400</c:v>
                </c:pt>
                <c:pt idx="27">
                  <c:v>-1,300</c:v>
                </c:pt>
                <c:pt idx="28">
                  <c:v>-1,200</c:v>
                </c:pt>
                <c:pt idx="29">
                  <c:v>-1,100</c:v>
                </c:pt>
                <c:pt idx="30">
                  <c:v>-1,000</c:v>
                </c:pt>
                <c:pt idx="31">
                  <c:v>-0,900</c:v>
                </c:pt>
                <c:pt idx="32">
                  <c:v>-0,800</c:v>
                </c:pt>
                <c:pt idx="33">
                  <c:v>-0,700</c:v>
                </c:pt>
                <c:pt idx="34">
                  <c:v>-0,600</c:v>
                </c:pt>
                <c:pt idx="35">
                  <c:v>-0,500</c:v>
                </c:pt>
                <c:pt idx="36">
                  <c:v>-0,400</c:v>
                </c:pt>
                <c:pt idx="37">
                  <c:v>-0,300</c:v>
                </c:pt>
                <c:pt idx="38">
                  <c:v>-0,200</c:v>
                </c:pt>
                <c:pt idx="39">
                  <c:v>-0,100</c:v>
                </c:pt>
                <c:pt idx="40">
                  <c:v>0,000</c:v>
                </c:pt>
                <c:pt idx="41">
                  <c:v>0,100</c:v>
                </c:pt>
                <c:pt idx="42">
                  <c:v>0,200</c:v>
                </c:pt>
                <c:pt idx="43">
                  <c:v>0,300</c:v>
                </c:pt>
                <c:pt idx="44">
                  <c:v>0,400</c:v>
                </c:pt>
                <c:pt idx="45">
                  <c:v>0,500</c:v>
                </c:pt>
                <c:pt idx="46">
                  <c:v>0,600</c:v>
                </c:pt>
                <c:pt idx="47">
                  <c:v>0,700</c:v>
                </c:pt>
                <c:pt idx="48">
                  <c:v>0,800</c:v>
                </c:pt>
                <c:pt idx="49">
                  <c:v>0,900</c:v>
                </c:pt>
                <c:pt idx="50">
                  <c:v>1,000</c:v>
                </c:pt>
                <c:pt idx="51">
                  <c:v>1,100</c:v>
                </c:pt>
                <c:pt idx="52">
                  <c:v>1,200</c:v>
                </c:pt>
                <c:pt idx="53">
                  <c:v>1,300</c:v>
                </c:pt>
                <c:pt idx="54">
                  <c:v>1,400</c:v>
                </c:pt>
                <c:pt idx="55">
                  <c:v>1,500</c:v>
                </c:pt>
                <c:pt idx="56">
                  <c:v>1,600</c:v>
                </c:pt>
                <c:pt idx="57">
                  <c:v>1,700</c:v>
                </c:pt>
                <c:pt idx="58">
                  <c:v>1,800</c:v>
                </c:pt>
                <c:pt idx="59">
                  <c:v>1,900</c:v>
                </c:pt>
                <c:pt idx="60">
                  <c:v>2,000</c:v>
                </c:pt>
                <c:pt idx="61">
                  <c:v>2,100</c:v>
                </c:pt>
                <c:pt idx="62">
                  <c:v>2,200</c:v>
                </c:pt>
                <c:pt idx="63">
                  <c:v>2,300</c:v>
                </c:pt>
                <c:pt idx="64">
                  <c:v>2,400</c:v>
                </c:pt>
                <c:pt idx="65">
                  <c:v>2,500</c:v>
                </c:pt>
                <c:pt idx="66">
                  <c:v>2,600</c:v>
                </c:pt>
                <c:pt idx="67">
                  <c:v>2,700</c:v>
                </c:pt>
                <c:pt idx="68">
                  <c:v>2,800</c:v>
                </c:pt>
                <c:pt idx="69">
                  <c:v>2,900</c:v>
                </c:pt>
                <c:pt idx="70">
                  <c:v>3,000</c:v>
                </c:pt>
                <c:pt idx="71">
                  <c:v>3,100</c:v>
                </c:pt>
                <c:pt idx="72">
                  <c:v>3,200</c:v>
                </c:pt>
                <c:pt idx="73">
                  <c:v>3,300</c:v>
                </c:pt>
                <c:pt idx="74">
                  <c:v>3,400</c:v>
                </c:pt>
                <c:pt idx="75">
                  <c:v>3,500</c:v>
                </c:pt>
                <c:pt idx="76">
                  <c:v>3,600</c:v>
                </c:pt>
                <c:pt idx="77">
                  <c:v>3,700</c:v>
                </c:pt>
                <c:pt idx="78">
                  <c:v>3,800</c:v>
                </c:pt>
                <c:pt idx="79">
                  <c:v>3,900</c:v>
                </c:pt>
                <c:pt idx="80">
                  <c:v>4,000</c:v>
                </c:pt>
              </c:strCache>
            </c:strRef>
          </c:cat>
          <c:val>
            <c:numRef>
              <c:f>'Distribución Normal'!$F$50:$F$130</c:f>
              <c:numCache>
                <c:formatCode>General</c:formatCode>
                <c:ptCount val="81"/>
                <c:pt idx="0">
                  <c:v>3.16712418331199E-005</c:v>
                </c:pt>
                <c:pt idx="1">
                  <c:v>4.80963440176026E-005</c:v>
                </c:pt>
                <c:pt idx="2">
                  <c:v>7.234804392512E-005</c:v>
                </c:pt>
                <c:pt idx="3">
                  <c:v>0.000107799733477388</c:v>
                </c:pt>
                <c:pt idx="4">
                  <c:v>0.000159108590157534</c:v>
                </c:pt>
                <c:pt idx="5">
                  <c:v>0.000232629079035525</c:v>
                </c:pt>
                <c:pt idx="6">
                  <c:v>0.000336929265676882</c:v>
                </c:pt>
                <c:pt idx="7">
                  <c:v>0.000483424142383778</c:v>
                </c:pt>
                <c:pt idx="8">
                  <c:v>0.00068713793791585</c:v>
                </c:pt>
                <c:pt idx="9">
                  <c:v>0.000967603213218358</c:v>
                </c:pt>
                <c:pt idx="10">
                  <c:v>0.0013498980316301</c:v>
                </c:pt>
                <c:pt idx="11">
                  <c:v>0.00186581330038404</c:v>
                </c:pt>
                <c:pt idx="12">
                  <c:v>0.00255513033042794</c:v>
                </c:pt>
                <c:pt idx="13">
                  <c:v>0.00346697380304068</c:v>
                </c:pt>
                <c:pt idx="14">
                  <c:v>0.00466118802371876</c:v>
                </c:pt>
                <c:pt idx="15">
                  <c:v>0.00620966532577616</c:v>
                </c:pt>
                <c:pt idx="16">
                  <c:v>0.00819753592459616</c:v>
                </c:pt>
                <c:pt idx="17">
                  <c:v>0.0107241100216758</c:v>
                </c:pt>
                <c:pt idx="18">
                  <c:v>0.0139034475134987</c:v>
                </c:pt>
                <c:pt idx="19">
                  <c:v>0.0178644205628166</c:v>
                </c:pt>
                <c:pt idx="20">
                  <c:v>0.0227501319481793</c:v>
                </c:pt>
                <c:pt idx="21">
                  <c:v>0.0287165598160019</c:v>
                </c:pt>
                <c:pt idx="22">
                  <c:v>0.035930319112926</c:v>
                </c:pt>
                <c:pt idx="23">
                  <c:v>0.0445654627585432</c:v>
                </c:pt>
                <c:pt idx="24">
                  <c:v>0.0547992916995582</c:v>
                </c:pt>
                <c:pt idx="25">
                  <c:v>0.0668072012688583</c:v>
                </c:pt>
                <c:pt idx="26">
                  <c:v>0.0807566592337714</c:v>
                </c:pt>
                <c:pt idx="27">
                  <c:v>0.0968004845856107</c:v>
                </c:pt>
                <c:pt idx="28">
                  <c:v>0.115069670221709</c:v>
                </c:pt>
                <c:pt idx="29">
                  <c:v>0.135666060946383</c:v>
                </c:pt>
                <c:pt idx="30">
                  <c:v>0.158655253931458</c:v>
                </c:pt>
                <c:pt idx="31">
                  <c:v>0.18406012534676</c:v>
                </c:pt>
                <c:pt idx="32">
                  <c:v>0.211855398583397</c:v>
                </c:pt>
                <c:pt idx="33">
                  <c:v>0.241963652223074</c:v>
                </c:pt>
                <c:pt idx="34">
                  <c:v>0.274253117750074</c:v>
                </c:pt>
                <c:pt idx="35">
                  <c:v>0.308537538725988</c:v>
                </c:pt>
                <c:pt idx="36">
                  <c:v>0.344578258389677</c:v>
                </c:pt>
                <c:pt idx="37">
                  <c:v>0.382088577811048</c:v>
                </c:pt>
                <c:pt idx="38">
                  <c:v>0.420740290560898</c:v>
                </c:pt>
                <c:pt idx="39">
                  <c:v>0.460172162722972</c:v>
                </c:pt>
                <c:pt idx="40">
                  <c:v>0.5</c:v>
                </c:pt>
                <c:pt idx="41">
                  <c:v>0.539827837277029</c:v>
                </c:pt>
                <c:pt idx="42">
                  <c:v>0.579259709439103</c:v>
                </c:pt>
                <c:pt idx="43">
                  <c:v>0.617911422188953</c:v>
                </c:pt>
                <c:pt idx="44">
                  <c:v>0.655421741610324</c:v>
                </c:pt>
                <c:pt idx="45">
                  <c:v>0.691462461274013</c:v>
                </c:pt>
                <c:pt idx="46">
                  <c:v>0.725746882249927</c:v>
                </c:pt>
                <c:pt idx="47">
                  <c:v>0.758036347776927</c:v>
                </c:pt>
                <c:pt idx="48">
                  <c:v>0.788144601416603</c:v>
                </c:pt>
                <c:pt idx="49">
                  <c:v>0.815939874653241</c:v>
                </c:pt>
                <c:pt idx="50">
                  <c:v>0.841344746068543</c:v>
                </c:pt>
                <c:pt idx="51">
                  <c:v>0.864333939053617</c:v>
                </c:pt>
                <c:pt idx="52">
                  <c:v>0.884930329778292</c:v>
                </c:pt>
                <c:pt idx="53">
                  <c:v>0.90319951541439</c:v>
                </c:pt>
                <c:pt idx="54">
                  <c:v>0.919243340766229</c:v>
                </c:pt>
                <c:pt idx="55">
                  <c:v>0.933192798731142</c:v>
                </c:pt>
                <c:pt idx="56">
                  <c:v>0.945200708300442</c:v>
                </c:pt>
                <c:pt idx="57">
                  <c:v>0.955434537241457</c:v>
                </c:pt>
                <c:pt idx="58">
                  <c:v>0.964069680887074</c:v>
                </c:pt>
                <c:pt idx="59">
                  <c:v>0.971283440183998</c:v>
                </c:pt>
                <c:pt idx="60">
                  <c:v>0.977249868051821</c:v>
                </c:pt>
                <c:pt idx="61">
                  <c:v>0.982135579437183</c:v>
                </c:pt>
                <c:pt idx="62">
                  <c:v>0.986096552486501</c:v>
                </c:pt>
                <c:pt idx="63">
                  <c:v>0.989275889978324</c:v>
                </c:pt>
                <c:pt idx="64">
                  <c:v>0.991802464075404</c:v>
                </c:pt>
                <c:pt idx="65">
                  <c:v>0.993790334674224</c:v>
                </c:pt>
                <c:pt idx="66">
                  <c:v>0.995338811976281</c:v>
                </c:pt>
                <c:pt idx="67">
                  <c:v>0.996533026196959</c:v>
                </c:pt>
                <c:pt idx="68">
                  <c:v>0.997444869669572</c:v>
                </c:pt>
                <c:pt idx="69">
                  <c:v>0.998134186699616</c:v>
                </c:pt>
                <c:pt idx="70">
                  <c:v>0.99865010196837</c:v>
                </c:pt>
                <c:pt idx="71">
                  <c:v>0.999032396786782</c:v>
                </c:pt>
                <c:pt idx="72">
                  <c:v>0.999312862062084</c:v>
                </c:pt>
                <c:pt idx="73">
                  <c:v>0.999516575857616</c:v>
                </c:pt>
                <c:pt idx="74">
                  <c:v>0.999663070734323</c:v>
                </c:pt>
                <c:pt idx="75">
                  <c:v>0.999767370920965</c:v>
                </c:pt>
                <c:pt idx="76">
                  <c:v>0.999840891409842</c:v>
                </c:pt>
                <c:pt idx="77">
                  <c:v>0.999892200266523</c:v>
                </c:pt>
                <c:pt idx="78">
                  <c:v>0.999927651956075</c:v>
                </c:pt>
                <c:pt idx="79">
                  <c:v>0.999951903655982</c:v>
                </c:pt>
                <c:pt idx="80">
                  <c:v>0.999968328758167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circle"/>
            <c:size val="2"/>
            <c:spPr>
              <a:solidFill>
                <a:srgbClr val="ff420e"/>
              </a:solidFill>
            </c:spPr>
          </c:marker>
          <c:dPt>
            <c:idx val="48"/>
            <c:marker>
              <c:symbol val="circle"/>
              <c:size val="2"/>
              <c:spPr>
                <a:solidFill>
                  <a:srgbClr val="ff420e"/>
                </a:solidFill>
              </c:spPr>
            </c:marker>
          </c:dPt>
          <c:dLbls>
            <c:dLbl>
              <c:idx val="4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'Distribución Normal'!$C$50:$C$130</c:f>
              <c:strCache>
                <c:ptCount val="81"/>
                <c:pt idx="0">
                  <c:v>-4,000</c:v>
                </c:pt>
                <c:pt idx="1">
                  <c:v>-3,900</c:v>
                </c:pt>
                <c:pt idx="2">
                  <c:v>-3,800</c:v>
                </c:pt>
                <c:pt idx="3">
                  <c:v>-3,700</c:v>
                </c:pt>
                <c:pt idx="4">
                  <c:v>-3,600</c:v>
                </c:pt>
                <c:pt idx="5">
                  <c:v>-3,500</c:v>
                </c:pt>
                <c:pt idx="6">
                  <c:v>-3,400</c:v>
                </c:pt>
                <c:pt idx="7">
                  <c:v>-3,300</c:v>
                </c:pt>
                <c:pt idx="8">
                  <c:v>-3,200</c:v>
                </c:pt>
                <c:pt idx="9">
                  <c:v>-3,100</c:v>
                </c:pt>
                <c:pt idx="10">
                  <c:v>-3,000</c:v>
                </c:pt>
                <c:pt idx="11">
                  <c:v>-2,900</c:v>
                </c:pt>
                <c:pt idx="12">
                  <c:v>-2,800</c:v>
                </c:pt>
                <c:pt idx="13">
                  <c:v>-2,700</c:v>
                </c:pt>
                <c:pt idx="14">
                  <c:v>-2,600</c:v>
                </c:pt>
                <c:pt idx="15">
                  <c:v>-2,500</c:v>
                </c:pt>
                <c:pt idx="16">
                  <c:v>-2,400</c:v>
                </c:pt>
                <c:pt idx="17">
                  <c:v>-2,300</c:v>
                </c:pt>
                <c:pt idx="18">
                  <c:v>-2,200</c:v>
                </c:pt>
                <c:pt idx="19">
                  <c:v>-2,100</c:v>
                </c:pt>
                <c:pt idx="20">
                  <c:v>-2,000</c:v>
                </c:pt>
                <c:pt idx="21">
                  <c:v>-1,900</c:v>
                </c:pt>
                <c:pt idx="22">
                  <c:v>-1,800</c:v>
                </c:pt>
                <c:pt idx="23">
                  <c:v>-1,700</c:v>
                </c:pt>
                <c:pt idx="24">
                  <c:v>-1,600</c:v>
                </c:pt>
                <c:pt idx="25">
                  <c:v>-1,500</c:v>
                </c:pt>
                <c:pt idx="26">
                  <c:v>-1,400</c:v>
                </c:pt>
                <c:pt idx="27">
                  <c:v>-1,300</c:v>
                </c:pt>
                <c:pt idx="28">
                  <c:v>-1,200</c:v>
                </c:pt>
                <c:pt idx="29">
                  <c:v>-1,100</c:v>
                </c:pt>
                <c:pt idx="30">
                  <c:v>-1,000</c:v>
                </c:pt>
                <c:pt idx="31">
                  <c:v>-0,900</c:v>
                </c:pt>
                <c:pt idx="32">
                  <c:v>-0,800</c:v>
                </c:pt>
                <c:pt idx="33">
                  <c:v>-0,700</c:v>
                </c:pt>
                <c:pt idx="34">
                  <c:v>-0,600</c:v>
                </c:pt>
                <c:pt idx="35">
                  <c:v>-0,500</c:v>
                </c:pt>
                <c:pt idx="36">
                  <c:v>-0,400</c:v>
                </c:pt>
                <c:pt idx="37">
                  <c:v>-0,300</c:v>
                </c:pt>
                <c:pt idx="38">
                  <c:v>-0,200</c:v>
                </c:pt>
                <c:pt idx="39">
                  <c:v>-0,100</c:v>
                </c:pt>
                <c:pt idx="40">
                  <c:v>0,000</c:v>
                </c:pt>
                <c:pt idx="41">
                  <c:v>0,100</c:v>
                </c:pt>
                <c:pt idx="42">
                  <c:v>0,200</c:v>
                </c:pt>
                <c:pt idx="43">
                  <c:v>0,300</c:v>
                </c:pt>
                <c:pt idx="44">
                  <c:v>0,400</c:v>
                </c:pt>
                <c:pt idx="45">
                  <c:v>0,500</c:v>
                </c:pt>
                <c:pt idx="46">
                  <c:v>0,600</c:v>
                </c:pt>
                <c:pt idx="47">
                  <c:v>0,700</c:v>
                </c:pt>
                <c:pt idx="48">
                  <c:v>0,800</c:v>
                </c:pt>
                <c:pt idx="49">
                  <c:v>0,900</c:v>
                </c:pt>
                <c:pt idx="50">
                  <c:v>1,000</c:v>
                </c:pt>
                <c:pt idx="51">
                  <c:v>1,100</c:v>
                </c:pt>
                <c:pt idx="52">
                  <c:v>1,200</c:v>
                </c:pt>
                <c:pt idx="53">
                  <c:v>1,300</c:v>
                </c:pt>
                <c:pt idx="54">
                  <c:v>1,400</c:v>
                </c:pt>
                <c:pt idx="55">
                  <c:v>1,500</c:v>
                </c:pt>
                <c:pt idx="56">
                  <c:v>1,600</c:v>
                </c:pt>
                <c:pt idx="57">
                  <c:v>1,700</c:v>
                </c:pt>
                <c:pt idx="58">
                  <c:v>1,800</c:v>
                </c:pt>
                <c:pt idx="59">
                  <c:v>1,900</c:v>
                </c:pt>
                <c:pt idx="60">
                  <c:v>2,000</c:v>
                </c:pt>
                <c:pt idx="61">
                  <c:v>2,100</c:v>
                </c:pt>
                <c:pt idx="62">
                  <c:v>2,200</c:v>
                </c:pt>
                <c:pt idx="63">
                  <c:v>2,300</c:v>
                </c:pt>
                <c:pt idx="64">
                  <c:v>2,400</c:v>
                </c:pt>
                <c:pt idx="65">
                  <c:v>2,500</c:v>
                </c:pt>
                <c:pt idx="66">
                  <c:v>2,600</c:v>
                </c:pt>
                <c:pt idx="67">
                  <c:v>2,700</c:v>
                </c:pt>
                <c:pt idx="68">
                  <c:v>2,800</c:v>
                </c:pt>
                <c:pt idx="69">
                  <c:v>2,900</c:v>
                </c:pt>
                <c:pt idx="70">
                  <c:v>3,000</c:v>
                </c:pt>
                <c:pt idx="71">
                  <c:v>3,100</c:v>
                </c:pt>
                <c:pt idx="72">
                  <c:v>3,200</c:v>
                </c:pt>
                <c:pt idx="73">
                  <c:v>3,300</c:v>
                </c:pt>
                <c:pt idx="74">
                  <c:v>3,400</c:v>
                </c:pt>
                <c:pt idx="75">
                  <c:v>3,500</c:v>
                </c:pt>
                <c:pt idx="76">
                  <c:v>3,600</c:v>
                </c:pt>
                <c:pt idx="77">
                  <c:v>3,700</c:v>
                </c:pt>
                <c:pt idx="78">
                  <c:v>3,800</c:v>
                </c:pt>
                <c:pt idx="79">
                  <c:v>3,900</c:v>
                </c:pt>
                <c:pt idx="80">
                  <c:v>4,000</c:v>
                </c:pt>
              </c:strCache>
            </c:strRef>
          </c:cat>
          <c:val>
            <c:numRef>
              <c:f>'Distribución Normal'!$E$50:$E$130</c:f>
              <c:numCache>
                <c:formatCode>General</c:formatCode>
                <c:ptCount val="81"/>
                <c:pt idx="0">
                  <c:v>0.000133830225764885</c:v>
                </c:pt>
                <c:pt idx="1">
                  <c:v>0.000198655471392773</c:v>
                </c:pt>
                <c:pt idx="2">
                  <c:v>0.00029194692579146</c:v>
                </c:pt>
                <c:pt idx="3">
                  <c:v>0.000424780270550752</c:v>
                </c:pt>
                <c:pt idx="4">
                  <c:v>0.000611901930113773</c:v>
                </c:pt>
                <c:pt idx="5">
                  <c:v>0.000872682695045762</c:v>
                </c:pt>
                <c:pt idx="6">
                  <c:v>0.00123221916847302</c:v>
                </c:pt>
                <c:pt idx="7">
                  <c:v>0.00172256893905368</c:v>
                </c:pt>
                <c:pt idx="8">
                  <c:v>0.00238408820146485</c:v>
                </c:pt>
                <c:pt idx="9">
                  <c:v>0.00326681905619993</c:v>
                </c:pt>
                <c:pt idx="10">
                  <c:v>0.00443184841193802</c:v>
                </c:pt>
                <c:pt idx="11">
                  <c:v>0.00595253241977587</c:v>
                </c:pt>
                <c:pt idx="12">
                  <c:v>0.00791545158297999</c:v>
                </c:pt>
                <c:pt idx="13">
                  <c:v>0.0104209348144226</c:v>
                </c:pt>
                <c:pt idx="14">
                  <c:v>0.0135829692336857</c:v>
                </c:pt>
                <c:pt idx="15">
                  <c:v>0.0175283004935686</c:v>
                </c:pt>
                <c:pt idx="16">
                  <c:v>0.022394530294843</c:v>
                </c:pt>
                <c:pt idx="17">
                  <c:v>0.0283270377416013</c:v>
                </c:pt>
                <c:pt idx="18">
                  <c:v>0.0354745928462316</c:v>
                </c:pt>
                <c:pt idx="19">
                  <c:v>0.0439835959804274</c:v>
                </c:pt>
                <c:pt idx="20">
                  <c:v>0.0539909665131883</c:v>
                </c:pt>
                <c:pt idx="21">
                  <c:v>0.0656158147746768</c:v>
                </c:pt>
                <c:pt idx="22">
                  <c:v>0.0789501583008944</c:v>
                </c:pt>
                <c:pt idx="23">
                  <c:v>0.0940490773768873</c:v>
                </c:pt>
                <c:pt idx="24">
                  <c:v>0.110920834679456</c:v>
                </c:pt>
                <c:pt idx="25">
                  <c:v>0.129517595665892</c:v>
                </c:pt>
                <c:pt idx="26">
                  <c:v>0.149727465635745</c:v>
                </c:pt>
                <c:pt idx="27">
                  <c:v>0.171368592047808</c:v>
                </c:pt>
                <c:pt idx="28">
                  <c:v>0.194186054983214</c:v>
                </c:pt>
                <c:pt idx="29">
                  <c:v>0.217852177032551</c:v>
                </c:pt>
                <c:pt idx="30">
                  <c:v>0.241970724519144</c:v>
                </c:pt>
                <c:pt idx="31">
                  <c:v>0.266085249898755</c:v>
                </c:pt>
                <c:pt idx="32">
                  <c:v>0.289691552761483</c:v>
                </c:pt>
                <c:pt idx="33">
                  <c:v>0.312253933366762</c:v>
                </c:pt>
                <c:pt idx="34">
                  <c:v>0.3332246028918</c:v>
                </c:pt>
                <c:pt idx="35">
                  <c:v>0.3520653267643</c:v>
                </c:pt>
                <c:pt idx="36">
                  <c:v>0.368270140303324</c:v>
                </c:pt>
                <c:pt idx="37">
                  <c:v>0.381387815460524</c:v>
                </c:pt>
                <c:pt idx="38">
                  <c:v>0.391042693975456</c:v>
                </c:pt>
                <c:pt idx="39">
                  <c:v>0.396952547477012</c:v>
                </c:pt>
                <c:pt idx="40">
                  <c:v>0.398942280401433</c:v>
                </c:pt>
                <c:pt idx="41">
                  <c:v>0.396952547477012</c:v>
                </c:pt>
                <c:pt idx="42">
                  <c:v>0.391042693975456</c:v>
                </c:pt>
                <c:pt idx="43">
                  <c:v>0.381387815460524</c:v>
                </c:pt>
                <c:pt idx="44">
                  <c:v>0.368270140303323</c:v>
                </c:pt>
                <c:pt idx="45">
                  <c:v>0.3520653267643</c:v>
                </c:pt>
                <c:pt idx="46">
                  <c:v>0.3332246028918</c:v>
                </c:pt>
                <c:pt idx="47">
                  <c:v>0.312253933366761</c:v>
                </c:pt>
                <c:pt idx="48">
                  <c:v>0.289691552761483</c:v>
                </c:pt>
                <c:pt idx="49">
                  <c:v>0.266085249898755</c:v>
                </c:pt>
                <c:pt idx="50">
                  <c:v>0.241970724519143</c:v>
                </c:pt>
                <c:pt idx="51">
                  <c:v>0.217852177032551</c:v>
                </c:pt>
                <c:pt idx="52">
                  <c:v>0.194186054983213</c:v>
                </c:pt>
                <c:pt idx="53">
                  <c:v>0.171368592047807</c:v>
                </c:pt>
                <c:pt idx="54">
                  <c:v>0.149727465635745</c:v>
                </c:pt>
                <c:pt idx="55">
                  <c:v>0.129517595665892</c:v>
                </c:pt>
                <c:pt idx="56">
                  <c:v>0.110920834679456</c:v>
                </c:pt>
                <c:pt idx="57">
                  <c:v>0.0940490773768869</c:v>
                </c:pt>
                <c:pt idx="58">
                  <c:v>0.0789501583008941</c:v>
                </c:pt>
                <c:pt idx="59">
                  <c:v>0.0656158147746765</c:v>
                </c:pt>
                <c:pt idx="60">
                  <c:v>0.053990966513188</c:v>
                </c:pt>
                <c:pt idx="61">
                  <c:v>0.0439835959804272</c:v>
                </c:pt>
                <c:pt idx="62">
                  <c:v>0.0354745928462314</c:v>
                </c:pt>
                <c:pt idx="63">
                  <c:v>0.0283270377416011</c:v>
                </c:pt>
                <c:pt idx="64">
                  <c:v>0.0223945302948429</c:v>
                </c:pt>
                <c:pt idx="65">
                  <c:v>0.0175283004935685</c:v>
                </c:pt>
                <c:pt idx="66">
                  <c:v>0.0135829692336856</c:v>
                </c:pt>
                <c:pt idx="67">
                  <c:v>0.0104209348144226</c:v>
                </c:pt>
                <c:pt idx="68">
                  <c:v>0.00791545158297994</c:v>
                </c:pt>
                <c:pt idx="69">
                  <c:v>0.00595253241977583</c:v>
                </c:pt>
                <c:pt idx="70">
                  <c:v>0.00443184841193799</c:v>
                </c:pt>
                <c:pt idx="71">
                  <c:v>0.00326681905619991</c:v>
                </c:pt>
                <c:pt idx="72">
                  <c:v>0.00238408820146483</c:v>
                </c:pt>
                <c:pt idx="73">
                  <c:v>0.00172256893905367</c:v>
                </c:pt>
                <c:pt idx="74">
                  <c:v>0.00123221916847301</c:v>
                </c:pt>
                <c:pt idx="75">
                  <c:v>0.000872682695045755</c:v>
                </c:pt>
                <c:pt idx="76">
                  <c:v>0.000611901930113768</c:v>
                </c:pt>
                <c:pt idx="77">
                  <c:v>0.000424780270550749</c:v>
                </c:pt>
                <c:pt idx="78">
                  <c:v>0.000291946925791458</c:v>
                </c:pt>
                <c:pt idx="79">
                  <c:v>0.000198655471392771</c:v>
                </c:pt>
                <c:pt idx="80">
                  <c:v>0.000133830225764884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92365"/>
        <c:axId val="29341324"/>
      </c:lineChart>
      <c:catAx>
        <c:axId val="9792365"/>
        <c:scaling>
          <c:orientation val="minMax"/>
        </c:scaling>
        <c:delete val="0"/>
        <c:axPos val="b"/>
        <c:majorGridlines>
          <c:spPr>
            <a:ln w="0">
              <a:solidFill>
                <a:srgbClr val="b3b3b3">
                  <a:alpha val="90000"/>
                </a:srgbClr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Valor de X
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;[RED]\-0.0" sourceLinked="0"/>
        <c:majorTickMark val="cross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29341324"/>
        <c:crosses val="autoZero"/>
        <c:auto val="1"/>
        <c:lblAlgn val="ctr"/>
        <c:lblOffset val="100"/>
        <c:noMultiLvlLbl val="0"/>
      </c:catAx>
      <c:valAx>
        <c:axId val="2934132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F. Distribución</a:t>
                </a:r>
              </a:p>
            </c:rich>
          </c:tx>
          <c:layout>
            <c:manualLayout>
              <c:xMode val="edge"/>
              <c:yMode val="edge"/>
              <c:x val="0.591667426383444"/>
              <c:y val="0.191119555274083"/>
            </c:manualLayout>
          </c:layout>
          <c:overlay val="0"/>
          <c:spPr>
            <a:noFill/>
            <a:ln w="0">
              <a:noFill/>
            </a:ln>
          </c:spPr>
        </c:title>
        <c:numFmt formatCode="#,##0.00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9236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5ce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Relationship Id="rId3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203760</xdr:colOff>
      <xdr:row>0</xdr:row>
      <xdr:rowOff>32400</xdr:rowOff>
    </xdr:from>
    <xdr:to>
      <xdr:col>15</xdr:col>
      <xdr:colOff>785880</xdr:colOff>
      <xdr:row>22</xdr:row>
      <xdr:rowOff>26640</xdr:rowOff>
    </xdr:to>
    <xdr:graphicFrame>
      <xdr:nvGraphicFramePr>
        <xdr:cNvPr id="0" name="abc"/>
        <xdr:cNvGraphicFramePr/>
      </xdr:nvGraphicFramePr>
      <xdr:xfrm>
        <a:off x="4481640" y="32400"/>
        <a:ext cx="7897320" cy="511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22</xdr:row>
      <xdr:rowOff>0</xdr:rowOff>
    </xdr:from>
    <xdr:to>
      <xdr:col>15</xdr:col>
      <xdr:colOff>802440</xdr:colOff>
      <xdr:row>55</xdr:row>
      <xdr:rowOff>49680</xdr:rowOff>
    </xdr:to>
    <xdr:pic>
      <xdr:nvPicPr>
        <xdr:cNvPr id="1" name="Image 3" descr=""/>
        <xdr:cNvPicPr/>
      </xdr:nvPicPr>
      <xdr:blipFill>
        <a:blip r:embed="rId2"/>
        <a:stretch/>
      </xdr:blipFill>
      <xdr:spPr>
        <a:xfrm>
          <a:off x="4277880" y="5121360"/>
          <a:ext cx="8117640" cy="555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736200</xdr:colOff>
      <xdr:row>23</xdr:row>
      <xdr:rowOff>21240</xdr:rowOff>
    </xdr:from>
    <xdr:to>
      <xdr:col>25</xdr:col>
      <xdr:colOff>805680</xdr:colOff>
      <xdr:row>54</xdr:row>
      <xdr:rowOff>151560</xdr:rowOff>
    </xdr:to>
    <xdr:pic>
      <xdr:nvPicPr>
        <xdr:cNvPr id="2" name="Image 4" descr=""/>
        <xdr:cNvPicPr/>
      </xdr:nvPicPr>
      <xdr:blipFill>
        <a:blip r:embed="rId3"/>
        <a:stretch/>
      </xdr:blipFill>
      <xdr:spPr>
        <a:xfrm>
          <a:off x="12329280" y="5304960"/>
          <a:ext cx="8197560" cy="5310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461160</xdr:colOff>
      <xdr:row>0</xdr:row>
      <xdr:rowOff>131400</xdr:rowOff>
    </xdr:from>
    <xdr:to>
      <xdr:col>14</xdr:col>
      <xdr:colOff>263880</xdr:colOff>
      <xdr:row>30</xdr:row>
      <xdr:rowOff>97200</xdr:rowOff>
    </xdr:to>
    <xdr:pic>
      <xdr:nvPicPr>
        <xdr:cNvPr id="3" name="Image 1" descr=""/>
        <xdr:cNvPicPr/>
      </xdr:nvPicPr>
      <xdr:blipFill>
        <a:blip r:embed="rId1"/>
        <a:stretch/>
      </xdr:blipFill>
      <xdr:spPr>
        <a:xfrm>
          <a:off x="2783520" y="131400"/>
          <a:ext cx="8743320" cy="619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461160</xdr:colOff>
      <xdr:row>31</xdr:row>
      <xdr:rowOff>0</xdr:rowOff>
    </xdr:from>
    <xdr:to>
      <xdr:col>14</xdr:col>
      <xdr:colOff>43920</xdr:colOff>
      <xdr:row>59</xdr:row>
      <xdr:rowOff>34560</xdr:rowOff>
    </xdr:to>
    <xdr:pic>
      <xdr:nvPicPr>
        <xdr:cNvPr id="4" name="Image 2" descr=""/>
        <xdr:cNvPicPr/>
      </xdr:nvPicPr>
      <xdr:blipFill>
        <a:blip r:embed="rId2"/>
        <a:stretch/>
      </xdr:blipFill>
      <xdr:spPr>
        <a:xfrm>
          <a:off x="2783520" y="6429240"/>
          <a:ext cx="8523360" cy="558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14</xdr:col>
      <xdr:colOff>795600</xdr:colOff>
      <xdr:row>38</xdr:row>
      <xdr:rowOff>65160</xdr:rowOff>
    </xdr:to>
    <xdr:pic>
      <xdr:nvPicPr>
        <xdr:cNvPr id="5" name="Image 5" descr=""/>
        <xdr:cNvPicPr/>
      </xdr:nvPicPr>
      <xdr:blipFill>
        <a:blip r:embed="rId1"/>
        <a:stretch/>
      </xdr:blipFill>
      <xdr:spPr>
        <a:xfrm>
          <a:off x="3446640" y="702360"/>
          <a:ext cx="8110800" cy="607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14</xdr:col>
      <xdr:colOff>747000</xdr:colOff>
      <xdr:row>74</xdr:row>
      <xdr:rowOff>152280</xdr:rowOff>
    </xdr:to>
    <xdr:pic>
      <xdr:nvPicPr>
        <xdr:cNvPr id="6" name="Image 6" descr=""/>
        <xdr:cNvPicPr/>
      </xdr:nvPicPr>
      <xdr:blipFill>
        <a:blip r:embed="rId2"/>
        <a:stretch/>
      </xdr:blipFill>
      <xdr:spPr>
        <a:xfrm>
          <a:off x="3446640" y="6879600"/>
          <a:ext cx="8062200" cy="584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44280</xdr:colOff>
      <xdr:row>0</xdr:row>
      <xdr:rowOff>432720</xdr:rowOff>
    </xdr:from>
    <xdr:to>
      <xdr:col>15</xdr:col>
      <xdr:colOff>27000</xdr:colOff>
      <xdr:row>36</xdr:row>
      <xdr:rowOff>120600</xdr:rowOff>
    </xdr:to>
    <xdr:pic>
      <xdr:nvPicPr>
        <xdr:cNvPr id="7" name="Image 7" descr=""/>
        <xdr:cNvPicPr/>
      </xdr:nvPicPr>
      <xdr:blipFill>
        <a:blip r:embed="rId3"/>
        <a:stretch/>
      </xdr:blipFill>
      <xdr:spPr>
        <a:xfrm>
          <a:off x="3490920" y="432720"/>
          <a:ext cx="8110800" cy="6079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0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Q23" activeCellId="0" sqref="Q2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81"/>
    <col collapsed="false" customWidth="true" hidden="false" outlineLevel="0" max="3" min="3" style="1" width="7.88"/>
  </cols>
  <sheetData>
    <row r="1" customFormat="false" ht="40.8" hidden="false" customHeight="tru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</row>
    <row r="2" customFormat="false" ht="40.8" hidden="false" customHeight="true" outlineLevel="0" collapsed="false">
      <c r="A2" s="2" t="s">
        <v>6</v>
      </c>
      <c r="B2" s="3" t="s">
        <v>7</v>
      </c>
      <c r="C2" s="4"/>
      <c r="D2" s="3" t="s">
        <v>8</v>
      </c>
      <c r="E2" s="3" t="s">
        <v>9</v>
      </c>
      <c r="F2" s="7" t="s">
        <v>10</v>
      </c>
    </row>
    <row r="3" customFormat="false" ht="12.8" hidden="false" customHeight="false" outlineLevel="0" collapsed="false">
      <c r="A3" s="8" t="n">
        <v>26.7</v>
      </c>
      <c r="B3" s="8" t="n">
        <v>2.5</v>
      </c>
      <c r="C3" s="9" t="n">
        <v>18.5</v>
      </c>
      <c r="D3" s="10" t="n">
        <f aca="false">_xlfn.NORM.DIST(C3,A3,B3,0)</f>
        <v>0.000735890472329712</v>
      </c>
      <c r="E3" s="11" t="n">
        <f aca="false">_xlfn.NORM.DIST(C3,A3,B3,1)</f>
        <v>0.000519035433206972</v>
      </c>
      <c r="F3" s="12" t="n">
        <f aca="false">(C3-A3)/B3</f>
        <v>-3.28</v>
      </c>
    </row>
    <row r="4" customFormat="false" ht="12.8" hidden="false" customHeight="false" outlineLevel="0" collapsed="false">
      <c r="A4" s="8" t="n">
        <v>0</v>
      </c>
      <c r="B4" s="8" t="n">
        <v>1</v>
      </c>
      <c r="C4" s="9" t="n">
        <v>-3</v>
      </c>
      <c r="D4" s="13" t="n">
        <f aca="false">_xlfn.NORM.DIST(C4,A4,B4,0)</f>
        <v>0.00443184841193801</v>
      </c>
      <c r="E4" s="14" t="n">
        <f aca="false">_xlfn.NORM.DIST(C4,A4,B4,1)</f>
        <v>0.00134989803163009</v>
      </c>
      <c r="F4" s="15" t="n">
        <f aca="false">(C4-A4)/B4</f>
        <v>-3</v>
      </c>
    </row>
    <row r="5" customFormat="false" ht="12.8" hidden="false" customHeight="false" outlineLevel="0" collapsed="false">
      <c r="A5" s="8" t="n">
        <v>0</v>
      </c>
      <c r="B5" s="8" t="n">
        <v>1</v>
      </c>
      <c r="C5" s="16" t="n">
        <f aca="false">_xlfn.NORM.INV(E5,A5,B5)</f>
        <v>2.05374891063182</v>
      </c>
      <c r="D5" s="8"/>
      <c r="E5" s="17" t="n">
        <v>0.98</v>
      </c>
      <c r="F5" s="18" t="n">
        <f aca="false">(C5-A5)/B5</f>
        <v>2.05374891063182</v>
      </c>
    </row>
    <row r="6" customFormat="false" ht="12.8" hidden="false" customHeight="false" outlineLevel="0" collapsed="false">
      <c r="A6" s="8" t="n">
        <v>0</v>
      </c>
      <c r="B6" s="8" t="n">
        <v>1</v>
      </c>
      <c r="C6" s="19" t="n">
        <f aca="false">_xlfn.NORM.INV(E6,0,1)</f>
        <v>-2.05374891063182</v>
      </c>
      <c r="D6" s="8"/>
      <c r="E6" s="17" t="n">
        <v>0.02</v>
      </c>
      <c r="F6" s="20" t="n">
        <f aca="false">(C6-A6)/B6</f>
        <v>-2.05374891063182</v>
      </c>
    </row>
    <row r="7" customFormat="false" ht="12.8" hidden="false" customHeight="false" outlineLevel="0" collapsed="false">
      <c r="E7" s="0" t="n">
        <f aca="false">E5+E6</f>
        <v>1</v>
      </c>
    </row>
    <row r="13" customFormat="false" ht="48.75" hidden="false" customHeight="true" outlineLevel="0" collapsed="false">
      <c r="A13" s="21" t="s">
        <v>11</v>
      </c>
      <c r="B13" s="21"/>
      <c r="C13" s="21"/>
      <c r="D13" s="21"/>
      <c r="E13" s="21"/>
      <c r="F13" s="21"/>
    </row>
    <row r="15" customFormat="false" ht="42.5" hidden="false" customHeight="true" outlineLevel="0" collapsed="false">
      <c r="A15" s="21" t="s">
        <v>12</v>
      </c>
      <c r="B15" s="21"/>
      <c r="C15" s="21"/>
      <c r="D15" s="21"/>
      <c r="E15" s="21"/>
      <c r="F15" s="21"/>
    </row>
    <row r="49" customFormat="false" ht="23.85" hidden="false" customHeight="false" outlineLevel="0" collapsed="false">
      <c r="D49" s="22" t="s">
        <v>13</v>
      </c>
      <c r="E49" s="22" t="s">
        <v>3</v>
      </c>
      <c r="F49" s="22" t="s">
        <v>13</v>
      </c>
    </row>
    <row r="50" customFormat="false" ht="12.8" hidden="false" customHeight="false" outlineLevel="0" collapsed="false">
      <c r="C50" s="1" t="n">
        <v>-4</v>
      </c>
      <c r="D50" s="23" t="n">
        <v>3.16712418331199E-005</v>
      </c>
      <c r="E50" s="23" t="n">
        <v>0.000133830225764885</v>
      </c>
      <c r="F50" s="23" t="n">
        <v>3.16712418331199E-005</v>
      </c>
      <c r="G50" s="0" t="n">
        <f aca="false">D50-F50</f>
        <v>0</v>
      </c>
    </row>
    <row r="51" customFormat="false" ht="12.8" hidden="false" customHeight="false" outlineLevel="0" collapsed="false">
      <c r="C51" s="1" t="n">
        <f aca="false">C50+0.1</f>
        <v>-3.9</v>
      </c>
      <c r="D51" s="23" t="n">
        <v>4.80963440176026E-005</v>
      </c>
      <c r="E51" s="23" t="n">
        <v>0.000198655471392773</v>
      </c>
      <c r="F51" s="23" t="n">
        <v>4.80963440176026E-005</v>
      </c>
      <c r="G51" s="0" t="n">
        <f aca="false">D51-F51</f>
        <v>0</v>
      </c>
    </row>
    <row r="52" customFormat="false" ht="12.8" hidden="false" customHeight="false" outlineLevel="0" collapsed="false">
      <c r="C52" s="1" t="n">
        <f aca="false">C51+0.1</f>
        <v>-3.8</v>
      </c>
      <c r="D52" s="23" t="n">
        <v>7.234804392512E-005</v>
      </c>
      <c r="E52" s="23" t="n">
        <v>0.00029194692579146</v>
      </c>
      <c r="F52" s="23" t="n">
        <v>7.234804392512E-005</v>
      </c>
      <c r="G52" s="0" t="n">
        <f aca="false">D52-F52</f>
        <v>0</v>
      </c>
    </row>
    <row r="53" customFormat="false" ht="12.8" hidden="false" customHeight="false" outlineLevel="0" collapsed="false">
      <c r="C53" s="1" t="n">
        <f aca="false">C52+0.1</f>
        <v>-3.7</v>
      </c>
      <c r="D53" s="23" t="n">
        <v>0.000107799733477388</v>
      </c>
      <c r="E53" s="23" t="n">
        <v>0.000424780270550752</v>
      </c>
      <c r="F53" s="23" t="n">
        <v>0.000107799733477388</v>
      </c>
      <c r="G53" s="0" t="n">
        <f aca="false">D53-F53</f>
        <v>0</v>
      </c>
    </row>
    <row r="54" customFormat="false" ht="12.8" hidden="false" customHeight="false" outlineLevel="0" collapsed="false">
      <c r="C54" s="1" t="n">
        <f aca="false">C53+0.1</f>
        <v>-3.6</v>
      </c>
      <c r="D54" s="23" t="n">
        <v>0.000159108590157534</v>
      </c>
      <c r="E54" s="23" t="n">
        <v>0.000611901930113773</v>
      </c>
      <c r="F54" s="23" t="n">
        <v>0.000159108590157534</v>
      </c>
      <c r="G54" s="0" t="n">
        <f aca="false">D54-F54</f>
        <v>0</v>
      </c>
    </row>
    <row r="55" customFormat="false" ht="12.8" hidden="false" customHeight="false" outlineLevel="0" collapsed="false">
      <c r="C55" s="1" t="n">
        <f aca="false">C54+0.1</f>
        <v>-3.5</v>
      </c>
      <c r="D55" s="23" t="n">
        <v>0.000232629079035525</v>
      </c>
      <c r="E55" s="23" t="n">
        <v>0.000872682695045762</v>
      </c>
      <c r="F55" s="23" t="n">
        <v>0.000232629079035525</v>
      </c>
      <c r="G55" s="0" t="n">
        <f aca="false">D55-F55</f>
        <v>0</v>
      </c>
    </row>
    <row r="56" customFormat="false" ht="12.8" hidden="false" customHeight="false" outlineLevel="0" collapsed="false">
      <c r="C56" s="1" t="n">
        <f aca="false">C55+0.1</f>
        <v>-3.4</v>
      </c>
      <c r="D56" s="23" t="n">
        <v>0.000336929265676882</v>
      </c>
      <c r="E56" s="23" t="n">
        <v>0.00123221916847302</v>
      </c>
      <c r="F56" s="23" t="n">
        <v>0.000336929265676882</v>
      </c>
      <c r="G56" s="0" t="n">
        <f aca="false">D56-F56</f>
        <v>0</v>
      </c>
    </row>
    <row r="57" customFormat="false" ht="12.8" hidden="false" customHeight="false" outlineLevel="0" collapsed="false">
      <c r="C57" s="1" t="n">
        <f aca="false">C56+0.1</f>
        <v>-3.3</v>
      </c>
      <c r="D57" s="23" t="n">
        <v>0.000483424142383778</v>
      </c>
      <c r="E57" s="23" t="n">
        <v>0.00172256893905368</v>
      </c>
      <c r="F57" s="23" t="n">
        <v>0.000483424142383778</v>
      </c>
      <c r="G57" s="0" t="n">
        <f aca="false">D57-F57</f>
        <v>0</v>
      </c>
    </row>
    <row r="58" customFormat="false" ht="12.8" hidden="false" customHeight="false" outlineLevel="0" collapsed="false">
      <c r="C58" s="1" t="n">
        <f aca="false">C57+0.1</f>
        <v>-3.2</v>
      </c>
      <c r="D58" s="23" t="n">
        <v>0.00068713793791585</v>
      </c>
      <c r="E58" s="23" t="n">
        <v>0.00238408820146485</v>
      </c>
      <c r="F58" s="23" t="n">
        <v>0.00068713793791585</v>
      </c>
      <c r="G58" s="0" t="n">
        <f aca="false">D58-F58</f>
        <v>0</v>
      </c>
    </row>
    <row r="59" customFormat="false" ht="12.8" hidden="false" customHeight="false" outlineLevel="0" collapsed="false">
      <c r="C59" s="1" t="n">
        <f aca="false">C58+0.1</f>
        <v>-3.1</v>
      </c>
      <c r="D59" s="23" t="n">
        <v>0.000967603213218358</v>
      </c>
      <c r="E59" s="23" t="n">
        <v>0.00326681905619993</v>
      </c>
      <c r="F59" s="23" t="n">
        <v>0.000967603213218358</v>
      </c>
      <c r="G59" s="0" t="n">
        <f aca="false">D59-F59</f>
        <v>0</v>
      </c>
    </row>
    <row r="60" customFormat="false" ht="12.8" hidden="false" customHeight="false" outlineLevel="0" collapsed="false">
      <c r="C60" s="1" t="n">
        <f aca="false">C59+0.1</f>
        <v>-3</v>
      </c>
      <c r="D60" s="23" t="n">
        <v>0.0013498980316301</v>
      </c>
      <c r="E60" s="23" t="n">
        <v>0.00443184841193802</v>
      </c>
      <c r="F60" s="23" t="n">
        <v>0.0013498980316301</v>
      </c>
      <c r="G60" s="0" t="n">
        <f aca="false">D60-F60</f>
        <v>0</v>
      </c>
    </row>
    <row r="61" customFormat="false" ht="12.8" hidden="false" customHeight="false" outlineLevel="0" collapsed="false">
      <c r="C61" s="1" t="n">
        <f aca="false">C60+0.1</f>
        <v>-2.9</v>
      </c>
      <c r="D61" s="23" t="n">
        <v>0.00186581330038404</v>
      </c>
      <c r="E61" s="23" t="n">
        <v>0.00595253241977587</v>
      </c>
      <c r="F61" s="23" t="n">
        <v>0.00186581330038404</v>
      </c>
      <c r="G61" s="0" t="n">
        <f aca="false">D61-F61</f>
        <v>0</v>
      </c>
    </row>
    <row r="62" customFormat="false" ht="12.8" hidden="false" customHeight="false" outlineLevel="0" collapsed="false">
      <c r="C62" s="1" t="n">
        <f aca="false">C61+0.1</f>
        <v>-2.8</v>
      </c>
      <c r="D62" s="23" t="n">
        <v>0.00255513033042794</v>
      </c>
      <c r="E62" s="23" t="n">
        <v>0.00791545158297999</v>
      </c>
      <c r="F62" s="23" t="n">
        <v>0.00255513033042794</v>
      </c>
      <c r="G62" s="0" t="n">
        <f aca="false">D62-F62</f>
        <v>0</v>
      </c>
    </row>
    <row r="63" customFormat="false" ht="12.8" hidden="false" customHeight="false" outlineLevel="0" collapsed="false">
      <c r="C63" s="1" t="n">
        <f aca="false">C62+0.1</f>
        <v>-2.7</v>
      </c>
      <c r="D63" s="23" t="n">
        <v>0.00346697380304068</v>
      </c>
      <c r="E63" s="23" t="n">
        <v>0.0104209348144226</v>
      </c>
      <c r="F63" s="23" t="n">
        <v>0.00346697380304068</v>
      </c>
      <c r="G63" s="0" t="n">
        <f aca="false">D63-F63</f>
        <v>0</v>
      </c>
    </row>
    <row r="64" customFormat="false" ht="12.8" hidden="false" customHeight="false" outlineLevel="0" collapsed="false">
      <c r="C64" s="1" t="n">
        <f aca="false">C63+0.1</f>
        <v>-2.6</v>
      </c>
      <c r="D64" s="23" t="n">
        <v>0.00466118802371876</v>
      </c>
      <c r="E64" s="23" t="n">
        <v>0.0135829692336857</v>
      </c>
      <c r="F64" s="23" t="n">
        <v>0.00466118802371876</v>
      </c>
      <c r="G64" s="0" t="n">
        <f aca="false">D64-F64</f>
        <v>0</v>
      </c>
    </row>
    <row r="65" customFormat="false" ht="12.8" hidden="false" customHeight="false" outlineLevel="0" collapsed="false">
      <c r="C65" s="1" t="n">
        <f aca="false">C64+0.1</f>
        <v>-2.5</v>
      </c>
      <c r="D65" s="23" t="n">
        <v>0.00620966532577616</v>
      </c>
      <c r="E65" s="23" t="n">
        <v>0.0175283004935686</v>
      </c>
      <c r="F65" s="23" t="n">
        <v>0.00620966532577616</v>
      </c>
      <c r="G65" s="0" t="n">
        <f aca="false">D65-F65</f>
        <v>0</v>
      </c>
    </row>
    <row r="66" customFormat="false" ht="12.8" hidden="false" customHeight="false" outlineLevel="0" collapsed="false">
      <c r="C66" s="1" t="n">
        <f aca="false">C65+0.1</f>
        <v>-2.4</v>
      </c>
      <c r="D66" s="23" t="n">
        <v>0.00819753592459616</v>
      </c>
      <c r="E66" s="23" t="n">
        <v>0.022394530294843</v>
      </c>
      <c r="F66" s="23" t="n">
        <v>0.00819753592459616</v>
      </c>
      <c r="G66" s="0" t="n">
        <f aca="false">D66-F66</f>
        <v>0</v>
      </c>
    </row>
    <row r="67" customFormat="false" ht="12.8" hidden="false" customHeight="false" outlineLevel="0" collapsed="false">
      <c r="C67" s="1" t="n">
        <f aca="false">C66+0.1</f>
        <v>-2.3</v>
      </c>
      <c r="D67" s="23" t="n">
        <v>0.0107241100216758</v>
      </c>
      <c r="E67" s="23" t="n">
        <v>0.0283270377416013</v>
      </c>
      <c r="F67" s="23" t="n">
        <v>0.0107241100216758</v>
      </c>
      <c r="G67" s="0" t="n">
        <f aca="false">D67-F67</f>
        <v>0</v>
      </c>
    </row>
    <row r="68" customFormat="false" ht="12.8" hidden="false" customHeight="false" outlineLevel="0" collapsed="false">
      <c r="C68" s="1" t="n">
        <f aca="false">C67+0.1</f>
        <v>-2.2</v>
      </c>
      <c r="D68" s="23" t="n">
        <v>0.0139034475134987</v>
      </c>
      <c r="E68" s="23" t="n">
        <v>0.0354745928462316</v>
      </c>
      <c r="F68" s="23" t="n">
        <v>0.0139034475134987</v>
      </c>
      <c r="G68" s="0" t="n">
        <f aca="false">D68-F68</f>
        <v>0</v>
      </c>
    </row>
    <row r="69" customFormat="false" ht="12.8" hidden="false" customHeight="false" outlineLevel="0" collapsed="false">
      <c r="C69" s="1" t="n">
        <f aca="false">C68+0.1</f>
        <v>-2.1</v>
      </c>
      <c r="D69" s="23" t="n">
        <v>0.0178644205628166</v>
      </c>
      <c r="E69" s="23" t="n">
        <v>0.0439835959804274</v>
      </c>
      <c r="F69" s="23" t="n">
        <v>0.0178644205628166</v>
      </c>
      <c r="G69" s="0" t="n">
        <f aca="false">D69-F69</f>
        <v>0</v>
      </c>
    </row>
    <row r="70" customFormat="false" ht="12.8" hidden="false" customHeight="false" outlineLevel="0" collapsed="false">
      <c r="C70" s="1" t="n">
        <f aca="false">C69+0.1</f>
        <v>-2</v>
      </c>
      <c r="D70" s="23" t="n">
        <v>0.0227501319481793</v>
      </c>
      <c r="E70" s="23" t="n">
        <v>0.0539909665131883</v>
      </c>
      <c r="F70" s="23" t="n">
        <v>0.0227501319481793</v>
      </c>
      <c r="G70" s="0" t="n">
        <f aca="false">D70-F70</f>
        <v>0</v>
      </c>
    </row>
    <row r="71" customFormat="false" ht="12.8" hidden="false" customHeight="false" outlineLevel="0" collapsed="false">
      <c r="C71" s="1" t="n">
        <f aca="false">C70+0.1</f>
        <v>-1.9</v>
      </c>
      <c r="D71" s="23" t="n">
        <v>0.0287165598160019</v>
      </c>
      <c r="E71" s="23" t="n">
        <v>0.0656158147746768</v>
      </c>
      <c r="F71" s="23" t="n">
        <v>0.0287165598160019</v>
      </c>
      <c r="G71" s="0" t="n">
        <f aca="false">D71-F71</f>
        <v>0</v>
      </c>
    </row>
    <row r="72" customFormat="false" ht="12.8" hidden="false" customHeight="false" outlineLevel="0" collapsed="false">
      <c r="C72" s="1" t="n">
        <f aca="false">C71+0.1</f>
        <v>-1.8</v>
      </c>
      <c r="D72" s="23" t="n">
        <v>0.035930319112926</v>
      </c>
      <c r="E72" s="23" t="n">
        <v>0.0789501583008944</v>
      </c>
      <c r="F72" s="23" t="n">
        <v>0.035930319112926</v>
      </c>
      <c r="G72" s="0" t="n">
        <f aca="false">D72-F72</f>
        <v>0</v>
      </c>
    </row>
    <row r="73" customFormat="false" ht="12.8" hidden="false" customHeight="false" outlineLevel="0" collapsed="false">
      <c r="C73" s="1" t="n">
        <f aca="false">C72+0.1</f>
        <v>-1.7</v>
      </c>
      <c r="D73" s="23" t="n">
        <v>0.0445654627585432</v>
      </c>
      <c r="E73" s="23" t="n">
        <v>0.0940490773768873</v>
      </c>
      <c r="F73" s="23" t="n">
        <v>0.0445654627585432</v>
      </c>
      <c r="G73" s="0" t="n">
        <f aca="false">D73-F73</f>
        <v>0</v>
      </c>
    </row>
    <row r="74" customFormat="false" ht="12.8" hidden="false" customHeight="false" outlineLevel="0" collapsed="false">
      <c r="C74" s="1" t="n">
        <f aca="false">C73+0.1</f>
        <v>-1.6</v>
      </c>
      <c r="D74" s="23" t="n">
        <v>0.0547992916995582</v>
      </c>
      <c r="E74" s="23" t="n">
        <v>0.110920834679456</v>
      </c>
      <c r="F74" s="23" t="n">
        <v>0.0547992916995582</v>
      </c>
      <c r="G74" s="0" t="n">
        <f aca="false">D74-F74</f>
        <v>0</v>
      </c>
    </row>
    <row r="75" customFormat="false" ht="12.8" hidden="false" customHeight="false" outlineLevel="0" collapsed="false">
      <c r="C75" s="1" t="n">
        <f aca="false">C74+0.1</f>
        <v>-1.5</v>
      </c>
      <c r="D75" s="23" t="n">
        <v>0.0668072012688583</v>
      </c>
      <c r="E75" s="23" t="n">
        <v>0.129517595665892</v>
      </c>
      <c r="F75" s="23" t="n">
        <v>0.0668072012688583</v>
      </c>
      <c r="G75" s="0" t="n">
        <f aca="false">D75-F75</f>
        <v>0</v>
      </c>
    </row>
    <row r="76" customFormat="false" ht="12.8" hidden="false" customHeight="false" outlineLevel="0" collapsed="false">
      <c r="C76" s="1" t="n">
        <f aca="false">C75+0.1</f>
        <v>-1.4</v>
      </c>
      <c r="D76" s="23" t="n">
        <v>0.0807566592337714</v>
      </c>
      <c r="E76" s="23" t="n">
        <v>0.149727465635745</v>
      </c>
      <c r="F76" s="23" t="n">
        <v>0.0807566592337714</v>
      </c>
      <c r="G76" s="0" t="n">
        <f aca="false">D76-F76</f>
        <v>0</v>
      </c>
    </row>
    <row r="77" customFormat="false" ht="12.8" hidden="false" customHeight="false" outlineLevel="0" collapsed="false">
      <c r="C77" s="1" t="n">
        <f aca="false">C76+0.1</f>
        <v>-1.3</v>
      </c>
      <c r="D77" s="23" t="n">
        <v>0.0968004845856107</v>
      </c>
      <c r="E77" s="23" t="n">
        <v>0.171368592047808</v>
      </c>
      <c r="F77" s="23" t="n">
        <v>0.0968004845856107</v>
      </c>
      <c r="G77" s="0" t="n">
        <f aca="false">D77-F77</f>
        <v>0</v>
      </c>
    </row>
    <row r="78" customFormat="false" ht="12.8" hidden="false" customHeight="false" outlineLevel="0" collapsed="false">
      <c r="C78" s="1" t="n">
        <f aca="false">C77+0.1</f>
        <v>-1.2</v>
      </c>
      <c r="D78" s="23" t="n">
        <v>0.115069670221709</v>
      </c>
      <c r="E78" s="23" t="n">
        <v>0.194186054983214</v>
      </c>
      <c r="F78" s="23" t="n">
        <v>0.115069670221709</v>
      </c>
      <c r="G78" s="0" t="n">
        <f aca="false">D78-F78</f>
        <v>0</v>
      </c>
    </row>
    <row r="79" customFormat="false" ht="12.8" hidden="false" customHeight="false" outlineLevel="0" collapsed="false">
      <c r="C79" s="1" t="n">
        <f aca="false">C78+0.1</f>
        <v>-1.1</v>
      </c>
      <c r="D79" s="23" t="n">
        <v>0.135666060946383</v>
      </c>
      <c r="E79" s="23" t="n">
        <v>0.217852177032551</v>
      </c>
      <c r="F79" s="23" t="n">
        <v>0.135666060946383</v>
      </c>
      <c r="G79" s="0" t="n">
        <f aca="false">D79-F79</f>
        <v>0</v>
      </c>
    </row>
    <row r="80" customFormat="false" ht="12.8" hidden="false" customHeight="false" outlineLevel="0" collapsed="false">
      <c r="C80" s="1" t="n">
        <f aca="false">C79+0.1</f>
        <v>-0.999999999999997</v>
      </c>
      <c r="D80" s="23" t="n">
        <v>0.158655253931458</v>
      </c>
      <c r="E80" s="23" t="n">
        <v>0.241970724519144</v>
      </c>
      <c r="F80" s="23" t="n">
        <v>0.158655253931458</v>
      </c>
      <c r="G80" s="0" t="n">
        <f aca="false">D80-F80</f>
        <v>0</v>
      </c>
    </row>
    <row r="81" customFormat="false" ht="12.8" hidden="false" customHeight="false" outlineLevel="0" collapsed="false">
      <c r="C81" s="1" t="n">
        <f aca="false">C80+0.1</f>
        <v>-0.899999999999998</v>
      </c>
      <c r="D81" s="23" t="n">
        <v>0.18406012534676</v>
      </c>
      <c r="E81" s="23" t="n">
        <v>0.266085249898755</v>
      </c>
      <c r="F81" s="23" t="n">
        <v>0.18406012534676</v>
      </c>
      <c r="G81" s="0" t="n">
        <f aca="false">D81-F81</f>
        <v>0</v>
      </c>
    </row>
    <row r="82" customFormat="false" ht="12.8" hidden="false" customHeight="false" outlineLevel="0" collapsed="false">
      <c r="C82" s="1" t="n">
        <f aca="false">C81+0.1</f>
        <v>-0.799999999999998</v>
      </c>
      <c r="D82" s="23" t="n">
        <v>0.211855398583397</v>
      </c>
      <c r="E82" s="23" t="n">
        <v>0.289691552761483</v>
      </c>
      <c r="F82" s="23" t="n">
        <v>0.211855398583397</v>
      </c>
      <c r="G82" s="0" t="n">
        <f aca="false">D82-F82</f>
        <v>0</v>
      </c>
    </row>
    <row r="83" customFormat="false" ht="12.8" hidden="false" customHeight="false" outlineLevel="0" collapsed="false">
      <c r="C83" s="1" t="n">
        <f aca="false">C82+0.1</f>
        <v>-0.699999999999998</v>
      </c>
      <c r="D83" s="23" t="n">
        <v>0.241963652223074</v>
      </c>
      <c r="E83" s="23" t="n">
        <v>0.312253933366762</v>
      </c>
      <c r="F83" s="23" t="n">
        <v>0.241963652223074</v>
      </c>
      <c r="G83" s="0" t="n">
        <f aca="false">D83-F83</f>
        <v>0</v>
      </c>
    </row>
    <row r="84" customFormat="false" ht="12.8" hidden="false" customHeight="false" outlineLevel="0" collapsed="false">
      <c r="C84" s="1" t="n">
        <f aca="false">C83+0.1</f>
        <v>-0.599999999999998</v>
      </c>
      <c r="D84" s="23" t="n">
        <v>0.274253117750074</v>
      </c>
      <c r="E84" s="23" t="n">
        <v>0.3332246028918</v>
      </c>
      <c r="F84" s="23" t="n">
        <v>0.274253117750074</v>
      </c>
      <c r="G84" s="0" t="n">
        <f aca="false">D84-F84</f>
        <v>0</v>
      </c>
    </row>
    <row r="85" customFormat="false" ht="12.8" hidden="false" customHeight="false" outlineLevel="0" collapsed="false">
      <c r="C85" s="1" t="n">
        <f aca="false">C84+0.1</f>
        <v>-0.499999999999998</v>
      </c>
      <c r="D85" s="23" t="n">
        <v>0.308537538725988</v>
      </c>
      <c r="E85" s="23" t="n">
        <v>0.3520653267643</v>
      </c>
      <c r="F85" s="23" t="n">
        <v>0.308537538725988</v>
      </c>
      <c r="G85" s="0" t="n">
        <f aca="false">D85-F85</f>
        <v>0</v>
      </c>
    </row>
    <row r="86" customFormat="false" ht="12.8" hidden="false" customHeight="false" outlineLevel="0" collapsed="false">
      <c r="C86" s="1" t="n">
        <f aca="false">C85+0.1</f>
        <v>-0.399999999999998</v>
      </c>
      <c r="D86" s="23" t="n">
        <v>0.344578258389677</v>
      </c>
      <c r="E86" s="23" t="n">
        <v>0.368270140303324</v>
      </c>
      <c r="F86" s="23" t="n">
        <v>0.344578258389677</v>
      </c>
      <c r="G86" s="0" t="n">
        <f aca="false">D86-F86</f>
        <v>0</v>
      </c>
    </row>
    <row r="87" customFormat="false" ht="12.8" hidden="false" customHeight="false" outlineLevel="0" collapsed="false">
      <c r="C87" s="1" t="n">
        <f aca="false">C86+0.1</f>
        <v>-0.299999999999998</v>
      </c>
      <c r="D87" s="23" t="n">
        <v>0.382088577811048</v>
      </c>
      <c r="E87" s="23" t="n">
        <v>0.381387815460524</v>
      </c>
      <c r="F87" s="23" t="n">
        <v>0.382088577811048</v>
      </c>
      <c r="G87" s="0" t="n">
        <f aca="false">D87-F87</f>
        <v>0</v>
      </c>
    </row>
    <row r="88" customFormat="false" ht="12.8" hidden="false" customHeight="false" outlineLevel="0" collapsed="false">
      <c r="C88" s="1" t="n">
        <f aca="false">C87+0.1</f>
        <v>-0.199999999999998</v>
      </c>
      <c r="D88" s="23" t="n">
        <v>0.420740290560898</v>
      </c>
      <c r="E88" s="23" t="n">
        <v>0.391042693975456</v>
      </c>
      <c r="F88" s="23" t="n">
        <v>0.420740290560898</v>
      </c>
      <c r="G88" s="0" t="n">
        <f aca="false">D88-F88</f>
        <v>0</v>
      </c>
    </row>
    <row r="89" customFormat="false" ht="12.8" hidden="false" customHeight="false" outlineLevel="0" collapsed="false">
      <c r="C89" s="1" t="n">
        <f aca="false">C88+0.1</f>
        <v>-0.0999999999999976</v>
      </c>
      <c r="D89" s="23" t="n">
        <v>0.460172162722972</v>
      </c>
      <c r="E89" s="23" t="n">
        <v>0.396952547477012</v>
      </c>
      <c r="F89" s="23" t="n">
        <v>0.460172162722972</v>
      </c>
      <c r="G89" s="0" t="n">
        <f aca="false">D89-F89</f>
        <v>0</v>
      </c>
    </row>
    <row r="90" customFormat="false" ht="12.8" hidden="false" customHeight="false" outlineLevel="0" collapsed="false">
      <c r="C90" s="1" t="n">
        <v>0</v>
      </c>
      <c r="D90" s="23" t="n">
        <v>0.5</v>
      </c>
      <c r="E90" s="23" t="n">
        <v>0.398942280401433</v>
      </c>
      <c r="F90" s="23" t="n">
        <v>0.5</v>
      </c>
      <c r="G90" s="0" t="n">
        <f aca="false">D90-F90</f>
        <v>0</v>
      </c>
    </row>
    <row r="91" customFormat="false" ht="12.8" hidden="false" customHeight="false" outlineLevel="0" collapsed="false">
      <c r="C91" s="1" t="n">
        <f aca="false">C90+0.1</f>
        <v>0.1</v>
      </c>
      <c r="D91" s="23" t="n">
        <v>0.539827837277029</v>
      </c>
      <c r="E91" s="23" t="n">
        <v>0.396952547477012</v>
      </c>
      <c r="F91" s="23" t="n">
        <v>0.539827837277029</v>
      </c>
      <c r="G91" s="0" t="n">
        <f aca="false">D91-F91</f>
        <v>0</v>
      </c>
    </row>
    <row r="92" customFormat="false" ht="12.8" hidden="false" customHeight="false" outlineLevel="0" collapsed="false">
      <c r="C92" s="1" t="n">
        <f aca="false">C91+0.1</f>
        <v>0.2</v>
      </c>
      <c r="D92" s="23" t="n">
        <v>0.579259709439103</v>
      </c>
      <c r="E92" s="23" t="n">
        <v>0.391042693975456</v>
      </c>
      <c r="F92" s="23" t="n">
        <v>0.579259709439103</v>
      </c>
      <c r="G92" s="0" t="n">
        <f aca="false">D92-F92</f>
        <v>0</v>
      </c>
    </row>
    <row r="93" customFormat="false" ht="12.8" hidden="false" customHeight="false" outlineLevel="0" collapsed="false">
      <c r="C93" s="1" t="n">
        <f aca="false">C92+0.1</f>
        <v>0.3</v>
      </c>
      <c r="D93" s="23" t="n">
        <v>0.617911422188953</v>
      </c>
      <c r="E93" s="23" t="n">
        <v>0.381387815460524</v>
      </c>
      <c r="F93" s="23" t="n">
        <v>0.617911422188953</v>
      </c>
      <c r="G93" s="0" t="n">
        <f aca="false">D93-F93</f>
        <v>0</v>
      </c>
    </row>
    <row r="94" customFormat="false" ht="12.8" hidden="false" customHeight="false" outlineLevel="0" collapsed="false">
      <c r="C94" s="1" t="n">
        <f aca="false">C93+0.1</f>
        <v>0.4</v>
      </c>
      <c r="D94" s="23" t="n">
        <v>0.655421741610324</v>
      </c>
      <c r="E94" s="23" t="n">
        <v>0.368270140303323</v>
      </c>
      <c r="F94" s="23" t="n">
        <v>0.655421741610324</v>
      </c>
      <c r="G94" s="0" t="n">
        <f aca="false">D94-F94</f>
        <v>0</v>
      </c>
    </row>
    <row r="95" customFormat="false" ht="12.8" hidden="false" customHeight="false" outlineLevel="0" collapsed="false">
      <c r="C95" s="1" t="n">
        <f aca="false">C94+0.1</f>
        <v>0.5</v>
      </c>
      <c r="D95" s="23" t="n">
        <v>0.691462461274013</v>
      </c>
      <c r="E95" s="23" t="n">
        <v>0.3520653267643</v>
      </c>
      <c r="F95" s="23" t="n">
        <v>0.691462461274013</v>
      </c>
      <c r="G95" s="0" t="n">
        <f aca="false">D95-F95</f>
        <v>0</v>
      </c>
    </row>
    <row r="96" customFormat="false" ht="12.8" hidden="false" customHeight="false" outlineLevel="0" collapsed="false">
      <c r="C96" s="1" t="n">
        <f aca="false">C95+0.1</f>
        <v>0.6</v>
      </c>
      <c r="D96" s="23" t="n">
        <v>0.725746882249927</v>
      </c>
      <c r="E96" s="23" t="n">
        <v>0.3332246028918</v>
      </c>
      <c r="F96" s="23" t="n">
        <v>0.725746882249927</v>
      </c>
      <c r="G96" s="0" t="n">
        <f aca="false">D96-F96</f>
        <v>0</v>
      </c>
    </row>
    <row r="97" customFormat="false" ht="12.8" hidden="false" customHeight="false" outlineLevel="0" collapsed="false">
      <c r="C97" s="1" t="n">
        <f aca="false">C96+0.1</f>
        <v>0.7</v>
      </c>
      <c r="D97" s="23" t="n">
        <v>0.758036347776927</v>
      </c>
      <c r="E97" s="23" t="n">
        <v>0.312253933366761</v>
      </c>
      <c r="F97" s="23" t="n">
        <v>0.758036347776927</v>
      </c>
      <c r="G97" s="0" t="n">
        <f aca="false">D97-F97</f>
        <v>0</v>
      </c>
    </row>
    <row r="98" customFormat="false" ht="12.8" hidden="false" customHeight="false" outlineLevel="0" collapsed="false">
      <c r="C98" s="1" t="n">
        <f aca="false">C97+0.1</f>
        <v>0.8</v>
      </c>
      <c r="D98" s="23" t="n">
        <v>0.788144601416603</v>
      </c>
      <c r="E98" s="23" t="n">
        <v>0.289691552761483</v>
      </c>
      <c r="F98" s="23" t="n">
        <v>0.788144601416603</v>
      </c>
      <c r="G98" s="0" t="n">
        <f aca="false">D98-F98</f>
        <v>0</v>
      </c>
    </row>
    <row r="99" customFormat="false" ht="12.8" hidden="false" customHeight="false" outlineLevel="0" collapsed="false">
      <c r="C99" s="1" t="n">
        <f aca="false">C98+0.1</f>
        <v>0.9</v>
      </c>
      <c r="D99" s="23" t="n">
        <v>0.815939874653241</v>
      </c>
      <c r="E99" s="23" t="n">
        <v>0.266085249898755</v>
      </c>
      <c r="F99" s="23" t="n">
        <v>0.815939874653241</v>
      </c>
      <c r="G99" s="0" t="n">
        <f aca="false">D99-F99</f>
        <v>0</v>
      </c>
    </row>
    <row r="100" customFormat="false" ht="12.8" hidden="false" customHeight="false" outlineLevel="0" collapsed="false">
      <c r="C100" s="1" t="n">
        <f aca="false">C99+0.1</f>
        <v>1</v>
      </c>
      <c r="D100" s="23" t="n">
        <v>0.841344746068543</v>
      </c>
      <c r="E100" s="23" t="n">
        <v>0.241970724519143</v>
      </c>
      <c r="F100" s="23" t="n">
        <v>0.841344746068543</v>
      </c>
      <c r="G100" s="0" t="n">
        <f aca="false">D100-F100</f>
        <v>0</v>
      </c>
    </row>
    <row r="101" customFormat="false" ht="12.8" hidden="false" customHeight="false" outlineLevel="0" collapsed="false">
      <c r="C101" s="1" t="n">
        <f aca="false">C100+0.1</f>
        <v>1.1</v>
      </c>
      <c r="D101" s="23" t="n">
        <v>0.864333939053617</v>
      </c>
      <c r="E101" s="23" t="n">
        <v>0.217852177032551</v>
      </c>
      <c r="F101" s="23" t="n">
        <v>0.864333939053617</v>
      </c>
      <c r="G101" s="0" t="n">
        <f aca="false">D101-F101</f>
        <v>0</v>
      </c>
    </row>
    <row r="102" customFormat="false" ht="12.8" hidden="false" customHeight="false" outlineLevel="0" collapsed="false">
      <c r="C102" s="1" t="n">
        <f aca="false">C101+0.1</f>
        <v>1.2</v>
      </c>
      <c r="D102" s="23" t="n">
        <v>0.884930329778292</v>
      </c>
      <c r="E102" s="23" t="n">
        <v>0.194186054983213</v>
      </c>
      <c r="F102" s="23" t="n">
        <v>0.884930329778292</v>
      </c>
      <c r="G102" s="0" t="n">
        <f aca="false">D102-F102</f>
        <v>0</v>
      </c>
    </row>
    <row r="103" customFormat="false" ht="12.8" hidden="false" customHeight="false" outlineLevel="0" collapsed="false">
      <c r="C103" s="1" t="n">
        <f aca="false">C102+0.1</f>
        <v>1.3</v>
      </c>
      <c r="D103" s="23" t="n">
        <v>0.90319951541439</v>
      </c>
      <c r="E103" s="23" t="n">
        <v>0.171368592047807</v>
      </c>
      <c r="F103" s="23" t="n">
        <v>0.90319951541439</v>
      </c>
      <c r="G103" s="0" t="n">
        <f aca="false">D103-F103</f>
        <v>0</v>
      </c>
    </row>
    <row r="104" customFormat="false" ht="12.8" hidden="false" customHeight="false" outlineLevel="0" collapsed="false">
      <c r="C104" s="1" t="n">
        <f aca="false">C103+0.1</f>
        <v>1.4</v>
      </c>
      <c r="D104" s="23" t="n">
        <v>0.919243340766229</v>
      </c>
      <c r="E104" s="23" t="n">
        <v>0.149727465635745</v>
      </c>
      <c r="F104" s="23" t="n">
        <v>0.919243340766229</v>
      </c>
      <c r="G104" s="0" t="n">
        <f aca="false">D104-F104</f>
        <v>0</v>
      </c>
    </row>
    <row r="105" customFormat="false" ht="12.8" hidden="false" customHeight="false" outlineLevel="0" collapsed="false">
      <c r="C105" s="1" t="n">
        <f aca="false">C104+0.1</f>
        <v>1.5</v>
      </c>
      <c r="D105" s="23" t="n">
        <v>0.933192798731142</v>
      </c>
      <c r="E105" s="23" t="n">
        <v>0.129517595665892</v>
      </c>
      <c r="F105" s="23" t="n">
        <v>0.933192798731142</v>
      </c>
      <c r="G105" s="0" t="n">
        <f aca="false">D105-F105</f>
        <v>0</v>
      </c>
    </row>
    <row r="106" customFormat="false" ht="12.8" hidden="false" customHeight="false" outlineLevel="0" collapsed="false">
      <c r="C106" s="1" t="n">
        <f aca="false">C105+0.1</f>
        <v>1.6</v>
      </c>
      <c r="D106" s="23" t="n">
        <v>0.945200708300442</v>
      </c>
      <c r="E106" s="23" t="n">
        <v>0.110920834679456</v>
      </c>
      <c r="F106" s="23" t="n">
        <v>0.945200708300442</v>
      </c>
      <c r="G106" s="0" t="n">
        <f aca="false">D106-F106</f>
        <v>0</v>
      </c>
    </row>
    <row r="107" customFormat="false" ht="12.8" hidden="false" customHeight="false" outlineLevel="0" collapsed="false">
      <c r="C107" s="1" t="n">
        <f aca="false">C106+0.1</f>
        <v>1.7</v>
      </c>
      <c r="D107" s="23" t="n">
        <v>0.955434537241457</v>
      </c>
      <c r="E107" s="23" t="n">
        <v>0.0940490773768869</v>
      </c>
      <c r="F107" s="23" t="n">
        <v>0.955434537241457</v>
      </c>
      <c r="G107" s="0" t="n">
        <f aca="false">D107-F107</f>
        <v>0</v>
      </c>
    </row>
    <row r="108" customFormat="false" ht="12.8" hidden="false" customHeight="false" outlineLevel="0" collapsed="false">
      <c r="C108" s="1" t="n">
        <f aca="false">C107+0.1</f>
        <v>1.8</v>
      </c>
      <c r="D108" s="23" t="n">
        <v>0.964069680887074</v>
      </c>
      <c r="E108" s="23" t="n">
        <v>0.0789501583008941</v>
      </c>
      <c r="F108" s="23" t="n">
        <v>0.964069680887074</v>
      </c>
      <c r="G108" s="0" t="n">
        <f aca="false">D108-F108</f>
        <v>0</v>
      </c>
    </row>
    <row r="109" customFormat="false" ht="12.8" hidden="false" customHeight="false" outlineLevel="0" collapsed="false">
      <c r="C109" s="1" t="n">
        <f aca="false">C108+0.1</f>
        <v>1.9</v>
      </c>
      <c r="D109" s="23" t="n">
        <v>0.971283440183998</v>
      </c>
      <c r="E109" s="23" t="n">
        <v>0.0656158147746765</v>
      </c>
      <c r="F109" s="23" t="n">
        <v>0.971283440183998</v>
      </c>
      <c r="G109" s="0" t="n">
        <f aca="false">D109-F109</f>
        <v>0</v>
      </c>
    </row>
    <row r="110" customFormat="false" ht="12.8" hidden="false" customHeight="false" outlineLevel="0" collapsed="false">
      <c r="C110" s="1" t="n">
        <f aca="false">C109+0.1</f>
        <v>2</v>
      </c>
      <c r="D110" s="23" t="n">
        <v>0.977249868051821</v>
      </c>
      <c r="E110" s="23" t="n">
        <v>0.053990966513188</v>
      </c>
      <c r="F110" s="23" t="n">
        <v>0.977249868051821</v>
      </c>
      <c r="G110" s="0" t="n">
        <f aca="false">D110-F110</f>
        <v>0</v>
      </c>
    </row>
    <row r="111" customFormat="false" ht="12.8" hidden="false" customHeight="false" outlineLevel="0" collapsed="false">
      <c r="C111" s="1" t="n">
        <f aca="false">C110+0.1</f>
        <v>2.1</v>
      </c>
      <c r="D111" s="23" t="n">
        <v>0.982135579437183</v>
      </c>
      <c r="E111" s="23" t="n">
        <v>0.0439835959804272</v>
      </c>
      <c r="F111" s="23" t="n">
        <v>0.982135579437183</v>
      </c>
      <c r="G111" s="0" t="n">
        <f aca="false">D111-F111</f>
        <v>0</v>
      </c>
    </row>
    <row r="112" customFormat="false" ht="12.8" hidden="false" customHeight="false" outlineLevel="0" collapsed="false">
      <c r="C112" s="1" t="n">
        <f aca="false">C111+0.1</f>
        <v>2.2</v>
      </c>
      <c r="D112" s="23" t="n">
        <v>0.986096552486501</v>
      </c>
      <c r="E112" s="23" t="n">
        <v>0.0354745928462314</v>
      </c>
      <c r="F112" s="23" t="n">
        <v>0.986096552486501</v>
      </c>
      <c r="G112" s="0" t="n">
        <f aca="false">D112-F112</f>
        <v>0</v>
      </c>
    </row>
    <row r="113" customFormat="false" ht="12.8" hidden="false" customHeight="false" outlineLevel="0" collapsed="false">
      <c r="C113" s="1" t="n">
        <f aca="false">C112+0.1</f>
        <v>2.3</v>
      </c>
      <c r="D113" s="23" t="n">
        <v>0.989275889978324</v>
      </c>
      <c r="E113" s="23" t="n">
        <v>0.0283270377416011</v>
      </c>
      <c r="F113" s="23" t="n">
        <v>0.989275889978324</v>
      </c>
      <c r="G113" s="0" t="n">
        <f aca="false">D113-F113</f>
        <v>0</v>
      </c>
    </row>
    <row r="114" customFormat="false" ht="12.8" hidden="false" customHeight="false" outlineLevel="0" collapsed="false">
      <c r="C114" s="1" t="n">
        <f aca="false">C113+0.1</f>
        <v>2.4</v>
      </c>
      <c r="D114" s="23" t="n">
        <v>0.991802464075404</v>
      </c>
      <c r="E114" s="23" t="n">
        <v>0.0223945302948429</v>
      </c>
      <c r="F114" s="23" t="n">
        <v>0.991802464075404</v>
      </c>
      <c r="G114" s="0" t="n">
        <f aca="false">D114-F114</f>
        <v>0</v>
      </c>
    </row>
    <row r="115" customFormat="false" ht="12.8" hidden="false" customHeight="false" outlineLevel="0" collapsed="false">
      <c r="C115" s="1" t="n">
        <f aca="false">C114+0.1</f>
        <v>2.5</v>
      </c>
      <c r="D115" s="23" t="n">
        <v>0.993790334674224</v>
      </c>
      <c r="E115" s="23" t="n">
        <v>0.0175283004935685</v>
      </c>
      <c r="F115" s="23" t="n">
        <v>0.993790334674224</v>
      </c>
      <c r="G115" s="0" t="n">
        <f aca="false">D115-F115</f>
        <v>0</v>
      </c>
    </row>
    <row r="116" customFormat="false" ht="12.8" hidden="false" customHeight="false" outlineLevel="0" collapsed="false">
      <c r="C116" s="1" t="n">
        <f aca="false">C115+0.1</f>
        <v>2.6</v>
      </c>
      <c r="D116" s="23" t="n">
        <v>0.995338811976281</v>
      </c>
      <c r="E116" s="23" t="n">
        <v>0.0135829692336856</v>
      </c>
      <c r="F116" s="23" t="n">
        <v>0.995338811976281</v>
      </c>
      <c r="G116" s="0" t="n">
        <f aca="false">D116-F116</f>
        <v>0</v>
      </c>
    </row>
    <row r="117" customFormat="false" ht="12.8" hidden="false" customHeight="false" outlineLevel="0" collapsed="false">
      <c r="C117" s="1" t="n">
        <f aca="false">C116+0.1</f>
        <v>2.7</v>
      </c>
      <c r="D117" s="23" t="n">
        <v>0.996533026196959</v>
      </c>
      <c r="E117" s="23" t="n">
        <v>0.0104209348144226</v>
      </c>
      <c r="F117" s="23" t="n">
        <v>0.996533026196959</v>
      </c>
      <c r="G117" s="0" t="n">
        <f aca="false">D117-F117</f>
        <v>0</v>
      </c>
    </row>
    <row r="118" customFormat="false" ht="12.8" hidden="false" customHeight="false" outlineLevel="0" collapsed="false">
      <c r="C118" s="1" t="n">
        <f aca="false">C117+0.1</f>
        <v>2.8</v>
      </c>
      <c r="D118" s="23" t="n">
        <v>0.997444869669572</v>
      </c>
      <c r="E118" s="23" t="n">
        <v>0.00791545158297994</v>
      </c>
      <c r="F118" s="23" t="n">
        <v>0.997444869669572</v>
      </c>
      <c r="G118" s="0" t="n">
        <f aca="false">D118-F118</f>
        <v>0</v>
      </c>
    </row>
    <row r="119" customFormat="false" ht="12.8" hidden="false" customHeight="false" outlineLevel="0" collapsed="false">
      <c r="C119" s="1" t="n">
        <f aca="false">C118+0.1</f>
        <v>2.9</v>
      </c>
      <c r="D119" s="23" t="n">
        <v>0.998134186699616</v>
      </c>
      <c r="E119" s="23" t="n">
        <v>0.00595253241977583</v>
      </c>
      <c r="F119" s="23" t="n">
        <v>0.998134186699616</v>
      </c>
      <c r="G119" s="0" t="n">
        <f aca="false">D119-F119</f>
        <v>0</v>
      </c>
    </row>
    <row r="120" customFormat="false" ht="12.8" hidden="false" customHeight="false" outlineLevel="0" collapsed="false">
      <c r="C120" s="1" t="n">
        <f aca="false">C119+0.1</f>
        <v>3</v>
      </c>
      <c r="D120" s="23" t="n">
        <v>0.99865010196837</v>
      </c>
      <c r="E120" s="23" t="n">
        <v>0.00443184841193799</v>
      </c>
      <c r="F120" s="23" t="n">
        <v>0.99865010196837</v>
      </c>
      <c r="G120" s="0" t="n">
        <f aca="false">D120-F120</f>
        <v>0</v>
      </c>
    </row>
    <row r="121" customFormat="false" ht="12.8" hidden="false" customHeight="false" outlineLevel="0" collapsed="false">
      <c r="C121" s="1" t="n">
        <f aca="false">C120+0.1</f>
        <v>3.1</v>
      </c>
      <c r="D121" s="23" t="n">
        <v>0.999032396786782</v>
      </c>
      <c r="E121" s="23" t="n">
        <v>0.00326681905619991</v>
      </c>
      <c r="F121" s="23" t="n">
        <v>0.999032396786782</v>
      </c>
      <c r="G121" s="0" t="n">
        <f aca="false">D121-F121</f>
        <v>0</v>
      </c>
    </row>
    <row r="122" customFormat="false" ht="12.8" hidden="false" customHeight="false" outlineLevel="0" collapsed="false">
      <c r="C122" s="1" t="n">
        <f aca="false">C121+0.1</f>
        <v>3.2</v>
      </c>
      <c r="D122" s="23" t="n">
        <v>0.999312862062084</v>
      </c>
      <c r="E122" s="23" t="n">
        <v>0.00238408820146483</v>
      </c>
      <c r="F122" s="23" t="n">
        <v>0.999312862062084</v>
      </c>
      <c r="G122" s="0" t="n">
        <f aca="false">D122-F122</f>
        <v>0</v>
      </c>
    </row>
    <row r="123" customFormat="false" ht="12.8" hidden="false" customHeight="false" outlineLevel="0" collapsed="false">
      <c r="C123" s="1" t="n">
        <f aca="false">C122+0.1</f>
        <v>3.3</v>
      </c>
      <c r="D123" s="23" t="n">
        <v>0.999516575857616</v>
      </c>
      <c r="E123" s="23" t="n">
        <v>0.00172256893905367</v>
      </c>
      <c r="F123" s="23" t="n">
        <v>0.999516575857616</v>
      </c>
      <c r="G123" s="0" t="n">
        <f aca="false">D123-F123</f>
        <v>0</v>
      </c>
    </row>
    <row r="124" customFormat="false" ht="12.8" hidden="false" customHeight="false" outlineLevel="0" collapsed="false">
      <c r="C124" s="1" t="n">
        <f aca="false">C123+0.1</f>
        <v>3.4</v>
      </c>
      <c r="D124" s="23" t="n">
        <v>0.999663070734323</v>
      </c>
      <c r="E124" s="23" t="n">
        <v>0.00123221916847301</v>
      </c>
      <c r="F124" s="23" t="n">
        <v>0.999663070734323</v>
      </c>
      <c r="G124" s="0" t="n">
        <f aca="false">D124-F124</f>
        <v>0</v>
      </c>
    </row>
    <row r="125" customFormat="false" ht="12.8" hidden="false" customHeight="false" outlineLevel="0" collapsed="false">
      <c r="C125" s="1" t="n">
        <f aca="false">C124+0.1</f>
        <v>3.5</v>
      </c>
      <c r="D125" s="23" t="n">
        <v>0.999767370920965</v>
      </c>
      <c r="E125" s="23" t="n">
        <v>0.000872682695045755</v>
      </c>
      <c r="F125" s="23" t="n">
        <v>0.999767370920965</v>
      </c>
      <c r="G125" s="0" t="n">
        <f aca="false">D125-F125</f>
        <v>0</v>
      </c>
    </row>
    <row r="126" customFormat="false" ht="12.8" hidden="false" customHeight="false" outlineLevel="0" collapsed="false">
      <c r="C126" s="1" t="n">
        <f aca="false">C125+0.1</f>
        <v>3.6</v>
      </c>
      <c r="D126" s="23" t="n">
        <v>0.999840891409842</v>
      </c>
      <c r="E126" s="23" t="n">
        <v>0.000611901930113768</v>
      </c>
      <c r="F126" s="23" t="n">
        <v>0.999840891409842</v>
      </c>
      <c r="G126" s="0" t="n">
        <f aca="false">D126-F126</f>
        <v>0</v>
      </c>
    </row>
    <row r="127" customFormat="false" ht="12.8" hidden="false" customHeight="false" outlineLevel="0" collapsed="false">
      <c r="C127" s="1" t="n">
        <f aca="false">C126+0.1</f>
        <v>3.7</v>
      </c>
      <c r="D127" s="23" t="n">
        <v>0.999892200266523</v>
      </c>
      <c r="E127" s="23" t="n">
        <v>0.000424780270550749</v>
      </c>
      <c r="F127" s="23" t="n">
        <v>0.999892200266523</v>
      </c>
      <c r="G127" s="0" t="n">
        <f aca="false">D127-F127</f>
        <v>0</v>
      </c>
    </row>
    <row r="128" customFormat="false" ht="12.8" hidden="false" customHeight="false" outlineLevel="0" collapsed="false">
      <c r="C128" s="1" t="n">
        <f aca="false">C127+0.1</f>
        <v>3.8</v>
      </c>
      <c r="D128" s="23" t="n">
        <v>0.999927651956075</v>
      </c>
      <c r="E128" s="23" t="n">
        <v>0.000291946925791458</v>
      </c>
      <c r="F128" s="23" t="n">
        <v>0.999927651956075</v>
      </c>
      <c r="G128" s="0" t="n">
        <f aca="false">D128-F128</f>
        <v>0</v>
      </c>
    </row>
    <row r="129" customFormat="false" ht="12.8" hidden="false" customHeight="false" outlineLevel="0" collapsed="false">
      <c r="C129" s="1" t="n">
        <f aca="false">C128+0.1</f>
        <v>3.9</v>
      </c>
      <c r="D129" s="23" t="n">
        <v>0.999951903655982</v>
      </c>
      <c r="E129" s="23" t="n">
        <v>0.000198655471392771</v>
      </c>
      <c r="F129" s="23" t="n">
        <v>0.999951903655982</v>
      </c>
      <c r="G129" s="0" t="n">
        <f aca="false">D129-F129</f>
        <v>0</v>
      </c>
    </row>
    <row r="130" customFormat="false" ht="12.8" hidden="false" customHeight="false" outlineLevel="0" collapsed="false">
      <c r="C130" s="1" t="n">
        <f aca="false">C129+0.1</f>
        <v>4</v>
      </c>
      <c r="D130" s="23" t="n">
        <v>0.999968328758167</v>
      </c>
      <c r="E130" s="23" t="n">
        <v>0.000133830225764884</v>
      </c>
      <c r="F130" s="23" t="n">
        <v>0.999968328758167</v>
      </c>
      <c r="G130" s="0" t="n">
        <f aca="false">D130-F130</f>
        <v>0</v>
      </c>
    </row>
  </sheetData>
  <sheetProtection sheet="true" objects="true" scenarios="true"/>
  <mergeCells count="2">
    <mergeCell ref="A13:F13"/>
    <mergeCell ref="A15:F1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2" activeCellId="0" sqref="E32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23" width="11.53"/>
    <col collapsed="false" customWidth="true" hidden="false" outlineLevel="0" max="3" min="3" style="23" width="9.88"/>
  </cols>
  <sheetData>
    <row r="1" customFormat="false" ht="38.25" hidden="false" customHeight="true" outlineLevel="0" collapsed="false">
      <c r="A1" s="24" t="s">
        <v>14</v>
      </c>
      <c r="B1" s="3" t="s">
        <v>15</v>
      </c>
      <c r="C1" s="25" t="s">
        <v>16</v>
      </c>
      <c r="P1" s="2" t="s">
        <v>17</v>
      </c>
      <c r="Q1" s="2"/>
      <c r="R1" s="0" t="s">
        <v>18</v>
      </c>
    </row>
    <row r="2" customFormat="false" ht="15.6" hidden="false" customHeight="true" outlineLevel="0" collapsed="false">
      <c r="A2" s="26" t="n">
        <v>0.01</v>
      </c>
      <c r="B2" s="8" t="n">
        <v>19</v>
      </c>
      <c r="C2" s="27" t="n">
        <f aca="false">CHIINV(A2,B$2)</f>
        <v>36.1908691292701</v>
      </c>
      <c r="P2" s="0" t="s">
        <v>19</v>
      </c>
      <c r="Q2" s="0" t="s">
        <v>20</v>
      </c>
    </row>
    <row r="3" customFormat="false" ht="15.6" hidden="false" customHeight="true" outlineLevel="0" collapsed="false">
      <c r="P3" s="8" t="n">
        <v>8</v>
      </c>
      <c r="Q3" s="8" t="n">
        <v>10</v>
      </c>
      <c r="R3" s="0" t="n">
        <f aca="true">_xlfn.CHISQ.TEST(OFFSET(P3,0,0,COUNT(P3:P100)),OFFSET(Q3,0,0,COUNT(Q3:Q100)))</f>
        <v>0.00953715746101195</v>
      </c>
      <c r="S3" s="0" t="s">
        <v>21</v>
      </c>
      <c r="T3" s="0" t="s">
        <v>21</v>
      </c>
    </row>
    <row r="4" customFormat="false" ht="15.6" hidden="false" customHeight="true" outlineLevel="0" collapsed="false">
      <c r="A4" s="27" t="n">
        <f aca="false">CHIDIST(C4,B4)</f>
        <v>0.499983078380341</v>
      </c>
      <c r="B4" s="28" t="n">
        <v>10</v>
      </c>
      <c r="C4" s="26" t="n">
        <v>9.342</v>
      </c>
      <c r="P4" s="8" t="n">
        <v>12</v>
      </c>
      <c r="Q4" s="8" t="n">
        <v>10</v>
      </c>
    </row>
    <row r="5" customFormat="false" ht="15.6" hidden="false" customHeight="true" outlineLevel="0" collapsed="false">
      <c r="P5" s="8" t="n">
        <v>7</v>
      </c>
      <c r="Q5" s="8" t="n">
        <v>10</v>
      </c>
    </row>
    <row r="6" customFormat="false" ht="15.6" hidden="false" customHeight="true" outlineLevel="0" collapsed="false">
      <c r="P6" s="8" t="n">
        <v>13</v>
      </c>
      <c r="Q6" s="8" t="n">
        <v>10</v>
      </c>
    </row>
    <row r="7" customFormat="false" ht="15.6" hidden="false" customHeight="true" outlineLevel="0" collapsed="false">
      <c r="P7" s="8" t="n">
        <v>14</v>
      </c>
      <c r="Q7" s="8" t="n">
        <v>10</v>
      </c>
    </row>
    <row r="8" customFormat="false" ht="15.6" hidden="false" customHeight="true" outlineLevel="0" collapsed="false">
      <c r="P8" s="8" t="n">
        <v>6</v>
      </c>
      <c r="Q8" s="8" t="n">
        <v>10</v>
      </c>
    </row>
    <row r="9" customFormat="false" ht="15.6" hidden="false" customHeight="true" outlineLevel="0" collapsed="false">
      <c r="P9" s="8" t="n">
        <v>2</v>
      </c>
      <c r="Q9" s="8" t="n">
        <v>10</v>
      </c>
    </row>
    <row r="10" customFormat="false" ht="15.6" hidden="false" customHeight="true" outlineLevel="0" collapsed="false">
      <c r="P10" s="8" t="n">
        <v>18</v>
      </c>
      <c r="Q10" s="8" t="n">
        <v>10</v>
      </c>
    </row>
    <row r="11" customFormat="false" ht="15.6" hidden="false" customHeight="true" outlineLevel="0" collapsed="false">
      <c r="P11" s="8"/>
      <c r="Q11" s="8"/>
    </row>
    <row r="12" customFormat="false" ht="15.6" hidden="false" customHeight="true" outlineLevel="0" collapsed="false">
      <c r="P12" s="8"/>
      <c r="Q12" s="8"/>
    </row>
    <row r="13" customFormat="false" ht="15.6" hidden="false" customHeight="true" outlineLevel="0" collapsed="false">
      <c r="P13" s="8"/>
      <c r="Q13" s="8"/>
    </row>
    <row r="14" customFormat="false" ht="15.6" hidden="false" customHeight="true" outlineLevel="0" collapsed="false">
      <c r="P14" s="8"/>
      <c r="Q14" s="8"/>
    </row>
    <row r="15" customFormat="false" ht="15.6" hidden="false" customHeight="true" outlineLevel="0" collapsed="false">
      <c r="P15" s="8"/>
      <c r="Q15" s="8"/>
    </row>
    <row r="16" customFormat="false" ht="15.6" hidden="false" customHeight="true" outlineLevel="0" collapsed="false">
      <c r="P16" s="8"/>
      <c r="Q16" s="8"/>
    </row>
    <row r="17" customFormat="false" ht="15.6" hidden="false" customHeight="true" outlineLevel="0" collapsed="false">
      <c r="P17" s="8"/>
      <c r="Q17" s="8"/>
    </row>
    <row r="18" customFormat="false" ht="15.6" hidden="false" customHeight="true" outlineLevel="0" collapsed="false">
      <c r="P18" s="8"/>
      <c r="Q18" s="8"/>
    </row>
    <row r="19" customFormat="false" ht="15.6" hidden="false" customHeight="true" outlineLevel="0" collapsed="false">
      <c r="P19" s="8"/>
      <c r="Q19" s="8"/>
    </row>
    <row r="20" customFormat="false" ht="15.6" hidden="false" customHeight="true" outlineLevel="0" collapsed="false">
      <c r="P20" s="8"/>
      <c r="Q20" s="8"/>
    </row>
    <row r="21" customFormat="false" ht="15.6" hidden="false" customHeight="true" outlineLevel="0" collapsed="false">
      <c r="P21" s="8"/>
      <c r="Q21" s="8"/>
    </row>
    <row r="22" customFormat="false" ht="15.6" hidden="false" customHeight="true" outlineLevel="0" collapsed="false">
      <c r="P22" s="8"/>
      <c r="Q22" s="8"/>
    </row>
    <row r="23" customFormat="false" ht="15.6" hidden="false" customHeight="true" outlineLevel="0" collapsed="false">
      <c r="P23" s="8"/>
      <c r="Q23" s="8"/>
    </row>
    <row r="24" customFormat="false" ht="15.6" hidden="false" customHeight="true" outlineLevel="0" collapsed="false">
      <c r="P24" s="8"/>
      <c r="Q24" s="8"/>
    </row>
    <row r="25" customFormat="false" ht="15.6" hidden="false" customHeight="true" outlineLevel="0" collapsed="false">
      <c r="P25" s="8"/>
      <c r="Q25" s="8"/>
    </row>
    <row r="26" customFormat="false" ht="15.6" hidden="false" customHeight="true" outlineLevel="0" collapsed="false">
      <c r="P26" s="8"/>
      <c r="Q26" s="8"/>
    </row>
    <row r="27" customFormat="false" ht="15.6" hidden="false" customHeight="true" outlineLevel="0" collapsed="false">
      <c r="P27" s="8"/>
      <c r="Q27" s="8"/>
    </row>
    <row r="28" customFormat="false" ht="15.6" hidden="false" customHeight="true" outlineLevel="0" collapsed="false">
      <c r="P28" s="8"/>
      <c r="Q28" s="8"/>
    </row>
    <row r="29" customFormat="false" ht="15.6" hidden="false" customHeight="true" outlineLevel="0" collapsed="false">
      <c r="P29" s="8"/>
      <c r="Q29" s="8"/>
    </row>
    <row r="30" customFormat="false" ht="15.6" hidden="false" customHeight="true" outlineLevel="0" collapsed="false">
      <c r="P30" s="8"/>
      <c r="Q30" s="8"/>
    </row>
    <row r="31" customFormat="false" ht="15.6" hidden="false" customHeight="true" outlineLevel="0" collapsed="false">
      <c r="P31" s="8"/>
      <c r="Q31" s="8"/>
    </row>
    <row r="32" customFormat="false" ht="15.6" hidden="false" customHeight="true" outlineLevel="0" collapsed="false">
      <c r="P32" s="8"/>
      <c r="Q32" s="8"/>
    </row>
    <row r="33" customFormat="false" ht="15.6" hidden="false" customHeight="true" outlineLevel="0" collapsed="false">
      <c r="P33" s="8"/>
      <c r="Q33" s="8"/>
    </row>
    <row r="34" customFormat="false" ht="15.6" hidden="false" customHeight="true" outlineLevel="0" collapsed="false">
      <c r="P34" s="8"/>
      <c r="Q34" s="8"/>
    </row>
    <row r="35" customFormat="false" ht="15.6" hidden="false" customHeight="true" outlineLevel="0" collapsed="false">
      <c r="P35" s="8"/>
      <c r="Q35" s="8"/>
    </row>
    <row r="36" customFormat="false" ht="15.6" hidden="false" customHeight="true" outlineLevel="0" collapsed="false">
      <c r="P36" s="8"/>
      <c r="Q36" s="8"/>
    </row>
    <row r="37" customFormat="false" ht="15.6" hidden="false" customHeight="true" outlineLevel="0" collapsed="false">
      <c r="P37" s="8"/>
      <c r="Q37" s="8"/>
    </row>
    <row r="38" customFormat="false" ht="15.6" hidden="false" customHeight="true" outlineLevel="0" collapsed="false">
      <c r="P38" s="8"/>
      <c r="Q38" s="8"/>
    </row>
    <row r="39" customFormat="false" ht="15.6" hidden="false" customHeight="true" outlineLevel="0" collapsed="false">
      <c r="P39" s="8"/>
      <c r="Q39" s="8"/>
    </row>
    <row r="40" customFormat="false" ht="15.6" hidden="false" customHeight="true" outlineLevel="0" collapsed="false">
      <c r="P40" s="8"/>
      <c r="Q40" s="8"/>
    </row>
    <row r="41" customFormat="false" ht="15.6" hidden="false" customHeight="true" outlineLevel="0" collapsed="false">
      <c r="P41" s="8"/>
      <c r="Q41" s="8"/>
    </row>
    <row r="42" customFormat="false" ht="15.6" hidden="false" customHeight="true" outlineLevel="0" collapsed="false">
      <c r="P42" s="8"/>
      <c r="Q42" s="8"/>
    </row>
    <row r="43" customFormat="false" ht="15.6" hidden="false" customHeight="true" outlineLevel="0" collapsed="false">
      <c r="P43" s="8"/>
      <c r="Q43" s="8"/>
    </row>
    <row r="44" customFormat="false" ht="15.6" hidden="false" customHeight="true" outlineLevel="0" collapsed="false">
      <c r="P44" s="8"/>
      <c r="Q44" s="8"/>
    </row>
    <row r="45" customFormat="false" ht="15.6" hidden="false" customHeight="true" outlineLevel="0" collapsed="false">
      <c r="P45" s="8"/>
      <c r="Q45" s="8"/>
    </row>
    <row r="46" customFormat="false" ht="15.6" hidden="false" customHeight="true" outlineLevel="0" collapsed="false">
      <c r="P46" s="8"/>
      <c r="Q46" s="8"/>
    </row>
    <row r="47" customFormat="false" ht="15.6" hidden="false" customHeight="true" outlineLevel="0" collapsed="false">
      <c r="P47" s="8"/>
      <c r="Q47" s="8"/>
    </row>
    <row r="48" customFormat="false" ht="15.6" hidden="false" customHeight="true" outlineLevel="0" collapsed="false">
      <c r="P48" s="8"/>
      <c r="Q48" s="8"/>
    </row>
    <row r="49" customFormat="false" ht="15.6" hidden="false" customHeight="true" outlineLevel="0" collapsed="false"/>
    <row r="50" customFormat="false" ht="15.6" hidden="false" customHeight="true" outlineLevel="0" collapsed="false"/>
    <row r="51" customFormat="false" ht="15.6" hidden="false" customHeight="true" outlineLevel="0" collapsed="false"/>
    <row r="52" customFormat="false" ht="15.6" hidden="false" customHeight="true" outlineLevel="0" collapsed="false"/>
    <row r="53" customFormat="false" ht="15.6" hidden="false" customHeight="true" outlineLevel="0" collapsed="false"/>
    <row r="54" customFormat="false" ht="15.6" hidden="false" customHeight="true" outlineLevel="0" collapsed="false"/>
    <row r="55" customFormat="false" ht="15.6" hidden="false" customHeight="true" outlineLevel="0" collapsed="false"/>
    <row r="56" customFormat="false" ht="15.6" hidden="false" customHeight="true" outlineLevel="0" collapsed="false"/>
    <row r="57" customFormat="false" ht="15.6" hidden="false" customHeight="true" outlineLevel="0" collapsed="false"/>
    <row r="58" customFormat="false" ht="15.6" hidden="false" customHeight="true" outlineLevel="0" collapsed="false"/>
    <row r="59" customFormat="false" ht="15.6" hidden="false" customHeight="true" outlineLevel="0" collapsed="false"/>
    <row r="60" customFormat="false" ht="15.6" hidden="false" customHeight="true" outlineLevel="0" collapsed="false"/>
    <row r="61" customFormat="false" ht="15.6" hidden="false" customHeight="true" outlineLevel="0" collapsed="false"/>
    <row r="62" customFormat="false" ht="15.6" hidden="false" customHeight="true" outlineLevel="0" collapsed="false"/>
  </sheetData>
  <sheetProtection sheet="true" objects="true" scenarios="true"/>
  <mergeCells count="1">
    <mergeCell ref="P1:Q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1.48"/>
    <col collapsed="false" customWidth="true" hidden="false" outlineLevel="0" max="2" min="2" style="0" width="18.08"/>
  </cols>
  <sheetData>
    <row r="1" customFormat="false" ht="64.35" hidden="false" customHeight="true" outlineLevel="0" collapsed="false">
      <c r="A1" s="29" t="s">
        <v>22</v>
      </c>
      <c r="B1" s="30" t="s">
        <v>23</v>
      </c>
      <c r="C1" s="30" t="s">
        <v>24</v>
      </c>
      <c r="D1" s="30" t="s">
        <v>25</v>
      </c>
      <c r="E1" s="30" t="s">
        <v>26</v>
      </c>
      <c r="F1" s="30" t="s">
        <v>27</v>
      </c>
      <c r="G1" s="31" t="s">
        <v>28</v>
      </c>
      <c r="H1" s="31" t="s">
        <v>29</v>
      </c>
      <c r="I1" s="32" t="s">
        <v>30</v>
      </c>
    </row>
    <row r="2" customFormat="false" ht="64.5" hidden="false" customHeight="true" outlineLevel="0" collapsed="false">
      <c r="A2" s="33" t="s">
        <v>31</v>
      </c>
      <c r="B2" s="34" t="s">
        <v>32</v>
      </c>
      <c r="C2" s="35" t="n">
        <v>8.59</v>
      </c>
      <c r="D2" s="35" t="n">
        <v>65</v>
      </c>
      <c r="E2" s="35" t="n">
        <v>2</v>
      </c>
      <c r="F2" s="35" t="n">
        <v>3</v>
      </c>
      <c r="G2" s="36" t="n">
        <f aca="false">SQRT(C2/(C2+D2))</f>
        <v>0.34165452767289</v>
      </c>
      <c r="H2" s="37" t="n">
        <f aca="false">SQRT(C2/(D2*(MIN(E2:F2)-1)))</f>
        <v>0.363529704637525</v>
      </c>
      <c r="I2" s="38" t="n">
        <f aca="false">(E2-1)*(F2-1)</f>
        <v>2</v>
      </c>
    </row>
    <row r="3" customFormat="false" ht="27.75" hidden="false" customHeight="true" outlineLevel="0" collapsed="false">
      <c r="A3" s="33" t="s">
        <v>21</v>
      </c>
      <c r="B3" s="34"/>
      <c r="C3" s="33"/>
      <c r="D3" s="33"/>
      <c r="F3" s="33"/>
      <c r="G3" s="39" t="s">
        <v>21</v>
      </c>
      <c r="H3" s="33"/>
    </row>
    <row r="4" customFormat="false" ht="27.75" hidden="false" customHeight="true" outlineLevel="0" collapsed="false">
      <c r="A4" s="33"/>
      <c r="B4" s="40"/>
      <c r="C4" s="33"/>
      <c r="D4" s="33"/>
      <c r="F4" s="33"/>
      <c r="G4" s="39"/>
      <c r="H4" s="33"/>
    </row>
    <row r="5" customFormat="false" ht="27.75" hidden="false" customHeight="true" outlineLevel="0" collapsed="false">
      <c r="A5" s="33"/>
      <c r="B5" s="33"/>
      <c r="C5" s="33"/>
      <c r="D5" s="33"/>
      <c r="F5" s="33"/>
      <c r="G5" s="39"/>
      <c r="H5" s="33"/>
    </row>
  </sheetData>
  <sheetProtection sheet="true" objects="true" scenarios="true"/>
  <mergeCells count="1">
    <mergeCell ref="B2:B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T29" activeCellId="0" sqref="T29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41" width="11.53"/>
    <col collapsed="false" customWidth="true" hidden="false" outlineLevel="0" max="3" min="3" style="0" width="2.77"/>
    <col collapsed="false" customWidth="false" hidden="false" outlineLevel="0" max="5" min="5" style="42" width="11.53"/>
  </cols>
  <sheetData>
    <row r="1" customFormat="false" ht="55.3" hidden="false" customHeight="true" outlineLevel="0" collapsed="false">
      <c r="A1" s="43" t="s">
        <v>33</v>
      </c>
      <c r="B1" s="3" t="s">
        <v>34</v>
      </c>
      <c r="C1" s="2"/>
      <c r="D1" s="3" t="s">
        <v>35</v>
      </c>
      <c r="E1" s="44" t="s">
        <v>36</v>
      </c>
    </row>
    <row r="2" customFormat="false" ht="12.8" hidden="false" customHeight="false" outlineLevel="0" collapsed="false">
      <c r="A2" s="45" t="n">
        <v>1.7171</v>
      </c>
      <c r="B2" s="46" t="n">
        <v>23</v>
      </c>
      <c r="C2" s="8"/>
      <c r="D2" s="47" t="n">
        <f aca="false">_xlfn.T.DIST(A2,B2,1)</f>
        <v>0.950300401332741</v>
      </c>
      <c r="E2" s="48" t="n">
        <f aca="false">_xlfn.T.DIST.RT(A2,B2)</f>
        <v>0.0496995986672586</v>
      </c>
    </row>
    <row r="3" customFormat="false" ht="12.8" hidden="false" customHeight="false" outlineLevel="0" collapsed="false">
      <c r="A3" s="49" t="n">
        <v>2.59836</v>
      </c>
      <c r="B3" s="50" t="n">
        <v>220</v>
      </c>
      <c r="C3" s="8"/>
      <c r="D3" s="51" t="n">
        <f aca="false">_xlfn.T.DIST(A3,B3,1)</f>
        <v>0.994999986878707</v>
      </c>
      <c r="E3" s="52" t="n">
        <f aca="false">1-D3</f>
        <v>0.00500001312129295</v>
      </c>
    </row>
    <row r="5" customFormat="false" ht="12.8" hidden="false" customHeight="false" outlineLevel="0" collapsed="false">
      <c r="A5" s="53" t="n">
        <f aca="false">-_xlfn.T.INV(E5,B5)</f>
        <v>2.06865761041905</v>
      </c>
      <c r="B5" s="54" t="n">
        <v>23</v>
      </c>
      <c r="E5" s="55" t="n">
        <v>0.025</v>
      </c>
    </row>
    <row r="6" customFormat="false" ht="12.8" hidden="false" customHeight="false" outlineLevel="0" collapsed="false">
      <c r="A6" s="56" t="n">
        <f aca="false">-_xlfn.T.INV(E6,B6)</f>
        <v>2.59836092927155</v>
      </c>
      <c r="B6" s="57" t="n">
        <v>220</v>
      </c>
      <c r="E6" s="58" t="n">
        <v>0.005</v>
      </c>
    </row>
    <row r="7" customFormat="false" ht="12.8" hidden="false" customHeight="false" outlineLevel="0" collapsed="false">
      <c r="A7" s="41" t="s">
        <v>21</v>
      </c>
    </row>
    <row r="8" customFormat="false" ht="12.8" hidden="false" customHeight="false" outlineLevel="0" collapsed="false">
      <c r="A8" s="41" t="s">
        <v>21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1363</TotalTime>
  <Application>LibreOffice/7.6.4.1$Linux_X86_64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2024-06-16T17:23:33Z</dcterms:created>
  <dc:creator/>
  <dc:description/>
  <dc:language>es-ES</dc:language>
  <cp:lastModifiedBy/>
  <dcterms:modified xsi:type="dcterms:W3CDTF">2024-06-18T17:58:29Z</dcterms:modified>
  <cp:revision>17</cp:revision>
  <dc:subject/>
  <dc:title/>
</cp:coreProperties>
</file>